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8520" firstSheet="3" activeTab="7"/>
  </bookViews>
  <sheets>
    <sheet name="GENERALIDADES" sheetId="1" r:id="rId1"/>
    <sheet name="REVISION DE CUADERNO COTEJO " sheetId="3" r:id="rId2"/>
    <sheet name="ALBUM " sheetId="2" r:id="rId3"/>
    <sheet name="GUIA DE EJERCICIOS" sheetId="7" r:id="rId4"/>
    <sheet name="REVISADOS " sheetId="4" r:id="rId5"/>
    <sheet name="EXAMENES" sheetId="5" r:id="rId6"/>
    <sheet name="PROMEDIOS FINALES" sheetId="6" r:id="rId7"/>
    <sheet name="REFUERZO" sheetId="8" r:id="rId8"/>
  </sheets>
  <calcPr calcId="125725"/>
</workbook>
</file>

<file path=xl/calcChain.xml><?xml version="1.0" encoding="utf-8"?>
<calcChain xmlns="http://schemas.openxmlformats.org/spreadsheetml/2006/main"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N33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6" i="6" s="1"/>
  <c r="BR8" i="7"/>
  <c r="BQ8"/>
  <c r="BQ34" s="1"/>
  <c r="AP6" i="6" s="1"/>
  <c r="BP8" i="7"/>
  <c r="BO8"/>
  <c r="BO34" s="1"/>
  <c r="AN6" i="6" s="1"/>
  <c r="BN8" i="7"/>
  <c r="BM8"/>
  <c r="BM34" s="1"/>
  <c r="AL6" i="6" s="1"/>
  <c r="BL8" i="7"/>
  <c r="BK8"/>
  <c r="BK34" s="1"/>
  <c r="AJ6" i="6" s="1"/>
  <c r="BJ8" i="7"/>
  <c r="BI8"/>
  <c r="BI34" s="1"/>
  <c r="AH6" i="6" s="1"/>
  <c r="BH8" i="7"/>
  <c r="BG8"/>
  <c r="BG34" s="1"/>
  <c r="AF6" i="6" s="1"/>
  <c r="BF8" i="7"/>
  <c r="BE8"/>
  <c r="BE34" s="1"/>
  <c r="AD6" i="6" s="1"/>
  <c r="BD8" i="7"/>
  <c r="BC8"/>
  <c r="BC34" s="1"/>
  <c r="AB6" i="6" s="1"/>
  <c r="BB8" i="7"/>
  <c r="AK8"/>
  <c r="AK34" s="1"/>
  <c r="Z6" i="6" s="1"/>
  <c r="AJ8" i="7"/>
  <c r="AI8"/>
  <c r="AI34" s="1"/>
  <c r="X6" i="6" s="1"/>
  <c r="AH8" i="7"/>
  <c r="AG8"/>
  <c r="AG34" s="1"/>
  <c r="V6" i="6" s="1"/>
  <c r="AF8" i="7"/>
  <c r="AE8"/>
  <c r="AE34" s="1"/>
  <c r="T6" i="6" s="1"/>
  <c r="AD8" i="7"/>
  <c r="AC8"/>
  <c r="AC34" s="1"/>
  <c r="R6" i="6" s="1"/>
  <c r="AB8" i="7"/>
  <c r="AA8"/>
  <c r="AA34" s="1"/>
  <c r="P6" i="6" s="1"/>
  <c r="Z8" i="7"/>
  <c r="Y8"/>
  <c r="Y34" s="1"/>
  <c r="N6" i="6" s="1"/>
  <c r="X8" i="7"/>
  <c r="W8"/>
  <c r="W34" s="1"/>
  <c r="L6" i="6" s="1"/>
  <c r="V8" i="7"/>
  <c r="U8"/>
  <c r="U34" s="1"/>
  <c r="J6" i="6" s="1"/>
  <c r="T8" i="7"/>
  <c r="S8"/>
  <c r="S34" s="1"/>
  <c r="H6" i="6" s="1"/>
  <c r="R8" i="7"/>
  <c r="Q8"/>
  <c r="Q34" s="1"/>
  <c r="F6" i="6" s="1"/>
  <c r="P8" i="7"/>
  <c r="O8"/>
  <c r="O34" s="1"/>
  <c r="D6" i="6" s="1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7" i="6" s="1"/>
  <c r="BR8" i="4"/>
  <c r="BQ8"/>
  <c r="BQ34" s="1"/>
  <c r="AP7" i="6" s="1"/>
  <c r="BP8" i="4"/>
  <c r="BO8"/>
  <c r="BO34" s="1"/>
  <c r="AN7" i="6" s="1"/>
  <c r="BN8" i="4"/>
  <c r="BM8"/>
  <c r="BM34" s="1"/>
  <c r="AL7" i="6" s="1"/>
  <c r="BL8" i="4"/>
  <c r="BK8"/>
  <c r="BK34" s="1"/>
  <c r="AJ7" i="6" s="1"/>
  <c r="BJ8" i="4"/>
  <c r="BI8"/>
  <c r="BI34" s="1"/>
  <c r="AH7" i="6" s="1"/>
  <c r="BH8" i="4"/>
  <c r="BG8"/>
  <c r="BG34" s="1"/>
  <c r="AF7" i="6" s="1"/>
  <c r="BF8" i="4"/>
  <c r="BE8"/>
  <c r="BE34" s="1"/>
  <c r="AD7" i="6" s="1"/>
  <c r="BD8" i="4"/>
  <c r="BC8"/>
  <c r="BC34" s="1"/>
  <c r="AB7" i="6" s="1"/>
  <c r="BB8" i="4"/>
  <c r="AK8"/>
  <c r="AK34" s="1"/>
  <c r="Z7" i="6" s="1"/>
  <c r="AJ8" i="4"/>
  <c r="AI8"/>
  <c r="AI34" s="1"/>
  <c r="X7" i="6" s="1"/>
  <c r="AH8" i="4"/>
  <c r="AG8"/>
  <c r="AG34" s="1"/>
  <c r="V7" i="6" s="1"/>
  <c r="AF8" i="4"/>
  <c r="AE8"/>
  <c r="AE34" s="1"/>
  <c r="T7" i="6" s="1"/>
  <c r="AD8" i="4"/>
  <c r="AC8"/>
  <c r="AC34" s="1"/>
  <c r="R7" i="6" s="1"/>
  <c r="AB8" i="4"/>
  <c r="AA8"/>
  <c r="AA34" s="1"/>
  <c r="P7" i="6" s="1"/>
  <c r="Z8" i="4"/>
  <c r="Y8"/>
  <c r="Y34" s="1"/>
  <c r="N7" i="6" s="1"/>
  <c r="X8" i="4"/>
  <c r="W8"/>
  <c r="W34" s="1"/>
  <c r="L7" i="6" s="1"/>
  <c r="V8" i="4"/>
  <c r="U8"/>
  <c r="U34" s="1"/>
  <c r="J7" i="6" s="1"/>
  <c r="T8" i="4"/>
  <c r="S8"/>
  <c r="S34" s="1"/>
  <c r="H7" i="6" s="1"/>
  <c r="R8" i="4"/>
  <c r="Q8"/>
  <c r="Q34" s="1"/>
  <c r="F7" i="6" s="1"/>
  <c r="P8" i="4"/>
  <c r="O8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C34" i="2"/>
  <c r="AP5" i="6" s="1"/>
  <c r="AK34" i="2"/>
  <c r="X5" i="6" s="1"/>
  <c r="AH34" i="2"/>
  <c r="U5" i="6" s="1"/>
  <c r="AF34" i="2"/>
  <c r="S5" i="6" s="1"/>
  <c r="AO34" i="2"/>
  <c r="AB5" i="6" s="1"/>
  <c r="BA34" i="2"/>
  <c r="AN5" i="6" s="1"/>
  <c r="AY34" i="2"/>
  <c r="AL5" i="6" s="1"/>
  <c r="AV34" i="2"/>
  <c r="AI5" i="6" s="1"/>
  <c r="AT34" i="2"/>
  <c r="AG5" i="6" s="1"/>
  <c r="AR34" i="2"/>
  <c r="AE5" i="6" s="1"/>
  <c r="AP34" i="2"/>
  <c r="AC5" i="6" s="1"/>
  <c r="BG34" i="2"/>
  <c r="BE34"/>
  <c r="AR5" i="6" s="1"/>
  <c r="BI34" i="2" l="1"/>
  <c r="AX34"/>
  <c r="AK5" i="6" s="1"/>
  <c r="BD34" i="2"/>
  <c r="AQ5" i="6" s="1"/>
  <c r="AU34" i="2"/>
  <c r="AH5" i="6" s="1"/>
  <c r="BB34" i="2"/>
  <c r="AO5" i="6" s="1"/>
  <c r="AG34" i="2"/>
  <c r="T5" i="6" s="1"/>
  <c r="AQ34" i="2"/>
  <c r="AD5" i="6" s="1"/>
  <c r="AW34" i="2"/>
  <c r="AJ5" i="6" s="1"/>
  <c r="AN34" i="2"/>
  <c r="AA5" i="6" s="1"/>
  <c r="BF34" i="2"/>
  <c r="AS5" i="6" s="1"/>
  <c r="AS34" i="2"/>
  <c r="AF5" i="6" s="1"/>
  <c r="AZ34" i="2"/>
  <c r="AM5" i="6" s="1"/>
  <c r="AJ34" i="2"/>
  <c r="W5" i="6" s="1"/>
  <c r="P34" i="4"/>
  <c r="E7" i="6" s="1"/>
  <c r="R34" i="4"/>
  <c r="G7" i="6" s="1"/>
  <c r="T34" i="4"/>
  <c r="I7" i="6" s="1"/>
  <c r="V34" i="4"/>
  <c r="K7" i="6" s="1"/>
  <c r="X34" i="4"/>
  <c r="M7" i="6" s="1"/>
  <c r="Z34" i="4"/>
  <c r="O7" i="6" s="1"/>
  <c r="AB34" i="4"/>
  <c r="Q7" i="6" s="1"/>
  <c r="AD34" i="4"/>
  <c r="S7" i="6" s="1"/>
  <c r="AF34" i="4"/>
  <c r="U7" i="6" s="1"/>
  <c r="AH34" i="4"/>
  <c r="W7" i="6" s="1"/>
  <c r="AJ34" i="4"/>
  <c r="Y7" i="6" s="1"/>
  <c r="BB34" i="4"/>
  <c r="AA7" i="6" s="1"/>
  <c r="BD34" i="4"/>
  <c r="AC7" i="6" s="1"/>
  <c r="BF34" i="4"/>
  <c r="AE7" i="6" s="1"/>
  <c r="BH34" i="4"/>
  <c r="AG7" i="6" s="1"/>
  <c r="BJ34" i="4"/>
  <c r="AI7" i="6" s="1"/>
  <c r="BN34" i="4"/>
  <c r="AM7" i="6" s="1"/>
  <c r="BP34" i="4"/>
  <c r="AO7" i="6" s="1"/>
  <c r="BR34" i="4"/>
  <c r="AQ7" i="6" s="1"/>
  <c r="BT34" i="4"/>
  <c r="AS7" i="6" s="1"/>
  <c r="BV34" i="4"/>
  <c r="BX34"/>
  <c r="P34" i="7"/>
  <c r="E6" i="6" s="1"/>
  <c r="R34" i="7"/>
  <c r="G6" i="6" s="1"/>
  <c r="T34" i="7"/>
  <c r="I6" i="6" s="1"/>
  <c r="V34" i="7"/>
  <c r="K6" i="6" s="1"/>
  <c r="X34" i="7"/>
  <c r="M6" i="6" s="1"/>
  <c r="Z34" i="7"/>
  <c r="O6" i="6" s="1"/>
  <c r="AB34" i="7"/>
  <c r="Q6" i="6" s="1"/>
  <c r="AD34" i="7"/>
  <c r="S6" i="6" s="1"/>
  <c r="AF34" i="7"/>
  <c r="U6" i="6" s="1"/>
  <c r="AH34" i="7"/>
  <c r="W6" i="6" s="1"/>
  <c r="AJ34" i="7"/>
  <c r="Y6" i="6" s="1"/>
  <c r="BB34" i="7"/>
  <c r="AA6" i="6" s="1"/>
  <c r="BD34" i="7"/>
  <c r="AC6" i="6" s="1"/>
  <c r="BF34" i="7"/>
  <c r="AE6" i="6" s="1"/>
  <c r="BH34" i="7"/>
  <c r="AG6" i="6" s="1"/>
  <c r="BJ34" i="7"/>
  <c r="AI6" i="6" s="1"/>
  <c r="BN34" i="7"/>
  <c r="AM6" i="6" s="1"/>
  <c r="BP34" i="7"/>
  <c r="AO6" i="6" s="1"/>
  <c r="BR34" i="7"/>
  <c r="AQ6" i="6" s="1"/>
  <c r="BT34" i="7"/>
  <c r="AS6" i="6" s="1"/>
  <c r="BV34" i="7"/>
  <c r="BX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39" i="1"/>
  <c r="V39"/>
  <c r="BO39"/>
  <c r="D9" i="6" l="1"/>
  <c r="D10" s="1"/>
  <c r="D11" s="1"/>
  <c r="E9"/>
  <c r="E10" s="1"/>
  <c r="E11" s="1"/>
  <c r="F9"/>
  <c r="F10" s="1"/>
  <c r="F11" s="1"/>
  <c r="G9"/>
  <c r="G10" s="1"/>
  <c r="G11" s="1"/>
  <c r="H9"/>
  <c r="H10" s="1"/>
  <c r="H11" s="1"/>
  <c r="I9"/>
  <c r="I10" s="1"/>
  <c r="I11" s="1"/>
  <c r="J9"/>
  <c r="J10" s="1"/>
  <c r="J11" s="1"/>
  <c r="K9"/>
  <c r="K10" s="1"/>
  <c r="K11" s="1"/>
  <c r="L9"/>
  <c r="L10" s="1"/>
  <c r="L11" s="1"/>
  <c r="M9"/>
  <c r="M10" s="1"/>
  <c r="M11" s="1"/>
  <c r="N9"/>
  <c r="N10" s="1"/>
  <c r="N11" s="1"/>
  <c r="O9"/>
  <c r="O10" s="1"/>
  <c r="O11" s="1"/>
  <c r="P9"/>
  <c r="P10" s="1"/>
  <c r="P11" s="1"/>
  <c r="Q9"/>
  <c r="Q10" s="1"/>
  <c r="Q11" s="1"/>
  <c r="R9"/>
  <c r="R10" s="1"/>
  <c r="R11" s="1"/>
  <c r="S9"/>
  <c r="S10" s="1"/>
  <c r="S11" s="1"/>
  <c r="T9"/>
  <c r="T10" s="1"/>
  <c r="T11" s="1"/>
  <c r="U9"/>
  <c r="U10" s="1"/>
  <c r="U11" s="1"/>
  <c r="V9"/>
  <c r="V10" s="1"/>
  <c r="V11" s="1"/>
  <c r="W9"/>
  <c r="W10" s="1"/>
  <c r="W11" s="1"/>
  <c r="X9"/>
  <c r="X10" s="1"/>
  <c r="X11" s="1"/>
  <c r="Z9"/>
  <c r="Z10" s="1"/>
  <c r="Z11" s="1"/>
  <c r="AA9"/>
  <c r="AA10" s="1"/>
  <c r="AA11" s="1"/>
  <c r="AB9"/>
  <c r="AB10" s="1"/>
  <c r="AB11" s="1"/>
  <c r="AC9"/>
  <c r="AC10" s="1"/>
  <c r="AC11" s="1"/>
  <c r="AD9"/>
  <c r="AD10" s="1"/>
  <c r="AD11" s="1"/>
  <c r="AE9"/>
  <c r="AE10" s="1"/>
  <c r="AE11" s="1"/>
  <c r="AF9"/>
  <c r="AF10" s="1"/>
  <c r="AF11" s="1"/>
  <c r="AH9"/>
  <c r="AH10" s="1"/>
  <c r="AH11" s="1"/>
  <c r="AI9"/>
  <c r="AI10" s="1"/>
  <c r="AI11" s="1"/>
  <c r="AJ9"/>
  <c r="AJ10" s="1"/>
  <c r="AJ11" s="1"/>
  <c r="AK9"/>
  <c r="AK10" s="1"/>
  <c r="AK11" s="1"/>
  <c r="AL9"/>
  <c r="AL10" s="1"/>
  <c r="AL11" s="1"/>
  <c r="AM9"/>
  <c r="AM10" s="1"/>
  <c r="AM11" s="1"/>
  <c r="AN9"/>
  <c r="AN10" s="1"/>
  <c r="AN11" s="1"/>
  <c r="AO9"/>
  <c r="AO10" s="1"/>
  <c r="AO11" s="1"/>
  <c r="AP9"/>
  <c r="AP10" s="1"/>
  <c r="AP11" s="1"/>
  <c r="AQ9"/>
  <c r="AQ10" s="1"/>
  <c r="AQ11" s="1"/>
  <c r="AR9"/>
  <c r="AR10" s="1"/>
  <c r="AR11" s="1"/>
  <c r="AS9"/>
  <c r="AS10" s="1"/>
  <c r="AS11" s="1"/>
  <c r="E17"/>
  <c r="I17"/>
  <c r="T17"/>
  <c r="R17"/>
  <c r="AP17"/>
  <c r="AO17"/>
  <c r="J17"/>
  <c r="AQ17"/>
  <c r="S17"/>
  <c r="AL17"/>
  <c r="AB17"/>
  <c r="AI17"/>
  <c r="AH17"/>
  <c r="H17"/>
  <c r="AR17"/>
  <c r="Q17"/>
  <c r="AM17"/>
  <c r="D17"/>
  <c r="AC17"/>
  <c r="AS17"/>
  <c r="G17"/>
  <c r="AF17"/>
  <c r="N17"/>
  <c r="W17"/>
  <c r="Z17"/>
  <c r="F17"/>
  <c r="AE17"/>
  <c r="O17"/>
  <c r="U17"/>
  <c r="P17"/>
  <c r="V17"/>
  <c r="AN17"/>
  <c r="AA17"/>
  <c r="AD17"/>
  <c r="AK17"/>
  <c r="L17"/>
  <c r="M17"/>
  <c r="K17"/>
  <c r="M34" i="2"/>
  <c r="C5" i="6" s="1"/>
  <c r="N34" i="3"/>
  <c r="C4" i="6" s="1"/>
  <c r="C9" s="1"/>
  <c r="C10" s="1"/>
  <c r="C11" s="1"/>
  <c r="BH34" i="3"/>
  <c r="AG4" i="6" s="1"/>
  <c r="BO40" i="1"/>
  <c r="AG9" i="6" l="1"/>
  <c r="AG10" s="1"/>
  <c r="AG11" s="1"/>
  <c r="X17"/>
  <c r="AG17"/>
  <c r="AJ17"/>
  <c r="C17"/>
  <c r="AL34" i="2"/>
  <c r="Y5" i="6" s="1"/>
  <c r="Y9" l="1"/>
  <c r="Y10" s="1"/>
  <c r="Y11" s="1"/>
  <c r="Y17"/>
  <c r="C19"/>
  <c r="C18"/>
</calcChain>
</file>

<file path=xl/sharedStrings.xml><?xml version="1.0" encoding="utf-8"?>
<sst xmlns="http://schemas.openxmlformats.org/spreadsheetml/2006/main" count="292" uniqueCount="228">
  <si>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</si>
  <si>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</si>
  <si>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</si>
  <si>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</si>
  <si>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</si>
  <si>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</si>
  <si>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</si>
  <si>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</si>
  <si>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</si>
  <si>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</si>
  <si>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</si>
  <si>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</si>
  <si>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</si>
  <si>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</si>
  <si>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</si>
  <si>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</si>
  <si>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</si>
  <si>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</si>
  <si>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</si>
  <si>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</si>
  <si>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</si>
  <si>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</si>
  <si>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</si>
  <si>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</si>
  <si>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</si>
  <si>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</si>
  <si>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</si>
  <si>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</si>
  <si>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</si>
  <si>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</si>
  <si>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</si>
  <si>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</si>
  <si>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</si>
  <si>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</si>
  <si>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</si>
  <si>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</si>
  <si>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</si>
  <si>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</si>
  <si>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</si>
  <si>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</si>
  <si>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</si>
  <si>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</si>
  <si>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</si>
  <si>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</si>
  <si>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</si>
  <si>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</si>
  <si>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</si>
  <si>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</si>
  <si>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</si>
  <si>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</si>
  <si>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</si>
  <si>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</si>
  <si>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</si>
  <si>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</si>
  <si>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</si>
  <si>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</si>
  <si>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</si>
  <si>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</si>
  <si>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</si>
  <si>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</si>
  <si>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MATEMATICAS</t>
  </si>
  <si>
    <t>PRIMERO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</si>
  <si>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</si>
  <si>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</si>
  <si>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</si>
  <si>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</si>
  <si>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</si>
  <si>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</si>
  <si>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</si>
  <si>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</si>
  <si>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</si>
  <si>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</si>
  <si>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</si>
  <si>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</si>
  <si>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</si>
  <si>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</si>
  <si>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</si>
  <si>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</si>
  <si>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</si>
  <si>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</si>
  <si>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</si>
  <si>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</si>
  <si>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</si>
  <si>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</si>
  <si>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</si>
  <si>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20</t>
  </si>
  <si>
    <t>1 A 30</t>
  </si>
  <si>
    <t>1 A 40</t>
  </si>
  <si>
    <t>1 A 50</t>
  </si>
  <si>
    <t>1 A 60</t>
  </si>
  <si>
    <t>PAUTA DE VALORACION DE GUIA DE EJERCICIOS</t>
  </si>
  <si>
    <t>AUTOEVALUACION</t>
  </si>
  <si>
    <t>COEVALUACION</t>
  </si>
  <si>
    <t>CUADERNO</t>
  </si>
  <si>
    <t>GUIA DE EJER.</t>
  </si>
  <si>
    <t>REVISADOS</t>
  </si>
  <si>
    <t>CONDICION</t>
  </si>
  <si>
    <t>APROBADOS</t>
  </si>
  <si>
    <t>REPROBADOS</t>
  </si>
  <si>
    <t>PLAN DE REFUERZO DE MATEMATICAS DE SEPTIMO GRADO</t>
  </si>
  <si>
    <t>CENTRO ESCOLAR CATOLICO SAN ANTONIO</t>
  </si>
  <si>
    <t>TEMATICA A ESTUDIAR.</t>
  </si>
  <si>
    <t>OPEREMOS CON NÚMEROS</t>
  </si>
  <si>
    <t>RACIONALES</t>
  </si>
  <si>
    <t>3.3 Obtiene con interés fracciones equivalentes</t>
  </si>
  <si>
    <t>positivas y negativas aplicando los procesos</t>
  </si>
  <si>
    <t>de amplificación y simplificación.</t>
  </si>
  <si>
    <t>INDICADORES DE LOGRO.</t>
  </si>
  <si>
    <t>3.6 Resuelve ejercicios con operaciones combinadas</t>
  </si>
  <si>
    <t>de los números fraccionarios.</t>
  </si>
  <si>
    <t>3.7 Resuelve con seguridad problemas aplicando</t>
  </si>
  <si>
    <t>las operaciones fundamentales de los números</t>
  </si>
  <si>
    <t>fraccionarios positivos y negativos</t>
  </si>
  <si>
    <t>3.9 Simplifica con orden y aseo fracciones complejas.</t>
  </si>
  <si>
    <t>TIEMPO DESTINADO A LA EJECUCION DEL PLAN.</t>
  </si>
  <si>
    <t>Después de la jornada de trabajo durante una semana, media hora de 12:00 a 12:30</t>
  </si>
  <si>
    <t>RECURSOS:</t>
  </si>
  <si>
    <t>Salón de clases, guia de ejercicios a trabajar, papel bond.</t>
  </si>
  <si>
    <t>EVALUACIÓN:</t>
  </si>
  <si>
    <t>Ejercicios realizados en el aula (60%) y examen final (40%)</t>
  </si>
  <si>
    <t xml:space="preserve">RESPONSABLES: </t>
  </si>
  <si>
    <t>Docente de matemáticas, alumnos, padre de familia y dirección.</t>
  </si>
  <si>
    <t xml:space="preserve">GRADO: </t>
  </si>
  <si>
    <t xml:space="preserve">SEPTIMO </t>
  </si>
  <si>
    <t xml:space="preserve">PROFESOR: </t>
  </si>
  <si>
    <t>JUAN CARLOS GARCIA</t>
  </si>
  <si>
    <t>MATERIA: MATEMATICAS</t>
  </si>
  <si>
    <t xml:space="preserve">TRIMESTRE: </t>
  </si>
  <si>
    <t>FECHA : MAYO DE 2010</t>
  </si>
  <si>
    <t xml:space="preserve">REVISION DE CUADERNO </t>
  </si>
  <si>
    <t xml:space="preserve">ALBUM </t>
  </si>
  <si>
    <t xml:space="preserve">Presenta el trabajo en paginas de papel bond </t>
  </si>
  <si>
    <t>tamaño carta ordenado y limpio.</t>
  </si>
  <si>
    <t>1 A 10 (5) - 11A20 (6) - 21A30 (7)</t>
  </si>
  <si>
    <t>31A40 (8) - 41A50 (9) - 51A60 (10)</t>
  </si>
  <si>
    <t>JUAN CARLOS GARCÍA</t>
  </si>
  <si>
    <t>TERCERO</t>
  </si>
  <si>
    <t>AUTOEVALUACIÓN</t>
  </si>
  <si>
    <t>HETEROEVALUACIÓN</t>
  </si>
  <si>
    <t>EXAMENES</t>
  </si>
  <si>
    <t>PROM TEMP.</t>
  </si>
  <si>
    <t>curva</t>
  </si>
  <si>
    <t>PROM. FIN SR.</t>
  </si>
  <si>
    <t>RECUPERACION</t>
  </si>
  <si>
    <t>PROM.CON REC.</t>
  </si>
  <si>
    <t>8,9</t>
  </si>
  <si>
    <t>NOVENO</t>
  </si>
  <si>
    <t>9.9 Efectúa sumas y restas de radicales con seguridad.</t>
  </si>
  <si>
    <t>9.11 Racionaliza con orden expresiones radicales.</t>
  </si>
  <si>
    <t>8.2 Aplica con perseverancia el Binomio de Newton para obtener la potencia de un binomio.</t>
  </si>
  <si>
    <t>8.3 Construye con orden y aseo el Triángulo de Pascal hasta n = 9.</t>
  </si>
  <si>
    <t>8.5 Resuelve problemas utilizando la fórmula que determina el término general de un binomio con confianza.</t>
  </si>
  <si>
    <t>9.3 Simplifica con seguridad expresiones que contengan radicales, empleando sus propiedades.</t>
  </si>
  <si>
    <t>9.5 Identifica y reduce con seguridad radicales semejantes.</t>
  </si>
  <si>
    <t>9.10 Resuelve con destreza y seguridad productos y divisiones de radicales.</t>
  </si>
  <si>
    <t>9.12 Resuelve problemas utilizando radicales y sus operaciones, con perseverancia y orden.</t>
  </si>
  <si>
    <t>Utilicemos potencias algebraicas, Utilicemos radicales.</t>
  </si>
  <si>
    <t xml:space="preserve">Triangulo </t>
  </si>
  <si>
    <t xml:space="preserve">de </t>
  </si>
  <si>
    <t>Pascal</t>
  </si>
  <si>
    <t xml:space="preserve">Propiedades de </t>
  </si>
  <si>
    <t>radicales</t>
  </si>
  <si>
    <t xml:space="preserve">las potencias </t>
  </si>
  <si>
    <t>en expresiones</t>
  </si>
  <si>
    <t>algebraicas</t>
  </si>
  <si>
    <t xml:space="preserve">Aplicaciones </t>
  </si>
  <si>
    <t xml:space="preserve">de las </t>
  </si>
  <si>
    <t xml:space="preserve">potencias en </t>
  </si>
  <si>
    <t xml:space="preserve">la vida </t>
  </si>
  <si>
    <t>cotidiana</t>
  </si>
  <si>
    <t xml:space="preserve">Aplicaciones de </t>
  </si>
  <si>
    <t>la radicacion en</t>
  </si>
  <si>
    <t xml:space="preserve">Elabora un </t>
  </si>
  <si>
    <t xml:space="preserve">simple esquema </t>
  </si>
  <si>
    <t xml:space="preserve">con plumones </t>
  </si>
  <si>
    <t>sobre el triangulo</t>
  </si>
  <si>
    <t>de pascal.</t>
  </si>
  <si>
    <t>Elabora un esquema</t>
  </si>
  <si>
    <t xml:space="preserve">del triangulo de </t>
  </si>
  <si>
    <t>pascal y lo</t>
  </si>
  <si>
    <t>explica.</t>
  </si>
  <si>
    <t xml:space="preserve">Elabora un esquema </t>
  </si>
  <si>
    <t xml:space="preserve">del triangulo del </t>
  </si>
  <si>
    <t xml:space="preserve">pascal creativamente </t>
  </si>
  <si>
    <t>y lo explica y aplica</t>
  </si>
  <si>
    <t xml:space="preserve"> a ejemplos.</t>
  </si>
  <si>
    <t xml:space="preserve">Solo escribe las </t>
  </si>
  <si>
    <t xml:space="preserve">propiedades de las </t>
  </si>
  <si>
    <t xml:space="preserve">potencias de expresiones </t>
  </si>
  <si>
    <t>algebraicas.</t>
  </si>
  <si>
    <t xml:space="preserve">Escribe las propiedades </t>
  </si>
  <si>
    <t xml:space="preserve">de las potencias </t>
  </si>
  <si>
    <t xml:space="preserve">algebraicas y su </t>
  </si>
  <si>
    <t>explicación .</t>
  </si>
  <si>
    <t xml:space="preserve">Escribe las propiedades de </t>
  </si>
  <si>
    <t>las potencias alge-</t>
  </si>
  <si>
    <t>braicas en forma creati-</t>
  </si>
  <si>
    <t>va y la explica y ejemplifica.</t>
  </si>
  <si>
    <t>ptopiedades de las</t>
  </si>
  <si>
    <t xml:space="preserve">raices de expresiones </t>
  </si>
  <si>
    <t xml:space="preserve">de las raices </t>
  </si>
  <si>
    <t>las raices algebraicas</t>
  </si>
  <si>
    <t xml:space="preserve">en forma creativa y las </t>
  </si>
  <si>
    <t>explica y ejemplifica.</t>
  </si>
  <si>
    <t xml:space="preserve">Explican las </t>
  </si>
  <si>
    <t xml:space="preserve">aplicaciones de las </t>
  </si>
  <si>
    <t xml:space="preserve">potencias en la vida </t>
  </si>
  <si>
    <t xml:space="preserve">cotidiana solo </t>
  </si>
  <si>
    <t>escritas.</t>
  </si>
  <si>
    <t xml:space="preserve">Explican las potencias </t>
  </si>
  <si>
    <t xml:space="preserve">en la vida cotidiana </t>
  </si>
  <si>
    <t xml:space="preserve">y lo ejemplifican con </t>
  </si>
  <si>
    <t xml:space="preserve">figuras o recortes </t>
  </si>
  <si>
    <t>Explican las potencias</t>
  </si>
  <si>
    <t>los ejemplifica con recortes</t>
  </si>
  <si>
    <t xml:space="preserve">ademas muestran </t>
  </si>
  <si>
    <t xml:space="preserve">su importancia en las </t>
  </si>
  <si>
    <t>matematicas.</t>
  </si>
  <si>
    <t xml:space="preserve">algebraicas </t>
  </si>
  <si>
    <t>solo escritas.</t>
  </si>
  <si>
    <t>Explican las raices de</t>
  </si>
  <si>
    <t xml:space="preserve">expresiones algebraicas </t>
  </si>
  <si>
    <t>figuras y recortes.</t>
  </si>
  <si>
    <t xml:space="preserve">Explicacn las raices de </t>
  </si>
  <si>
    <t xml:space="preserve">y las ejemplifican con </t>
  </si>
  <si>
    <t xml:space="preserve">recortes ademas </t>
  </si>
  <si>
    <t xml:space="preserve">muestran su importancia </t>
  </si>
  <si>
    <t>con recortes.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</si>
</sst>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10" fontId="1" fillId="11" borderId="1" xfId="0" applyNumberFormat="1" applyFont="1" applyFill="1" applyBorder="1" applyAlignment="1"/>
    <xf numFmtId="0" fontId="0" fillId="12" borderId="36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165" fontId="0" fillId="21" borderId="22" xfId="0" applyNumberFormat="1" applyFill="1" applyBorder="1" applyAlignment="1"/>
    <xf numFmtId="164" fontId="0" fillId="11" borderId="38" xfId="0" applyNumberFormat="1" applyFill="1" applyBorder="1" applyAlignment="1">
      <alignment horizontal="center"/>
    </xf>
    <xf numFmtId="0" fontId="10" fillId="21" borderId="1" xfId="0" applyFont="1" applyFill="1" applyBorder="1"/>
    <xf numFmtId="164" fontId="0" fillId="21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1" borderId="54" xfId="0" applyNumberFormat="1" applyFont="1" applyFill="1" applyBorder="1" applyAlignment="1">
      <alignment horizontal="center"/>
    </xf>
    <xf numFmtId="164" fontId="0" fillId="31" borderId="55" xfId="0" applyNumberFormat="1" applyFill="1" applyBorder="1" applyAlignment="1">
      <alignment horizontal="center"/>
    </xf>
    <xf numFmtId="164" fontId="0" fillId="31" borderId="47" xfId="0" applyNumberFormat="1" applyFill="1" applyBorder="1" applyAlignment="1">
      <alignment horizontal="center"/>
    </xf>
    <xf numFmtId="164" fontId="0" fillId="31" borderId="56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14" borderId="57" xfId="0" applyNumberFormat="1" applyFill="1" applyBorder="1" applyAlignment="1">
      <alignment horizontal="center"/>
    </xf>
    <xf numFmtId="164" fontId="0" fillId="14" borderId="14" xfId="0" applyNumberFormat="1" applyFill="1" applyBorder="1" applyAlignment="1">
      <alignment horizontal="center"/>
    </xf>
    <xf numFmtId="164" fontId="0" fillId="14" borderId="58" xfId="0" applyNumberFormat="1" applyFill="1" applyBorder="1" applyAlignment="1">
      <alignment horizontal="center"/>
    </xf>
    <xf numFmtId="164" fontId="0" fillId="30" borderId="57" xfId="0" applyNumberFormat="1" applyFill="1" applyBorder="1" applyAlignment="1">
      <alignment horizontal="center"/>
    </xf>
    <xf numFmtId="164" fontId="0" fillId="30" borderId="14" xfId="0" applyNumberFormat="1" applyFill="1" applyBorder="1" applyAlignment="1">
      <alignment horizontal="center"/>
    </xf>
    <xf numFmtId="164" fontId="0" fillId="30" borderId="58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1" borderId="54" xfId="0" applyNumberFormat="1" applyFont="1" applyFill="1" applyBorder="1" applyAlignment="1"/>
    <xf numFmtId="164" fontId="0" fillId="33" borderId="62" xfId="0" applyNumberForma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64" fontId="0" fillId="28" borderId="14" xfId="0" applyNumberFormat="1" applyFill="1" applyBorder="1" applyAlignment="1"/>
    <xf numFmtId="164" fontId="0" fillId="28" borderId="14" xfId="0" applyNumberFormat="1" applyFill="1" applyBorder="1" applyAlignment="1">
      <alignment horizontal="center"/>
    </xf>
    <xf numFmtId="1" fontId="0" fillId="15" borderId="64" xfId="0" applyNumberFormat="1" applyFill="1" applyBorder="1" applyAlignment="1"/>
    <xf numFmtId="1" fontId="0" fillId="15" borderId="65" xfId="0" applyNumberFormat="1" applyFill="1" applyBorder="1" applyAlignment="1">
      <alignment horizontal="center"/>
    </xf>
    <xf numFmtId="1" fontId="14" fillId="22" borderId="52" xfId="0" applyNumberFormat="1" applyFont="1" applyFill="1" applyBorder="1" applyAlignment="1">
      <alignment horizontal="center"/>
    </xf>
    <xf numFmtId="1" fontId="0" fillId="15" borderId="66" xfId="0" applyNumberFormat="1" applyFill="1" applyBorder="1" applyAlignment="1"/>
    <xf numFmtId="1" fontId="0" fillId="15" borderId="67" xfId="0" applyNumberFormat="1" applyFill="1" applyBorder="1" applyAlignment="1">
      <alignment horizontal="center"/>
    </xf>
    <xf numFmtId="1" fontId="14" fillId="21" borderId="68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0" borderId="0" xfId="0" applyFont="1"/>
    <xf numFmtId="0" fontId="15" fillId="0" borderId="0" xfId="0" applyFont="1"/>
    <xf numFmtId="164" fontId="0" fillId="29" borderId="1" xfId="0" applyNumberFormat="1" applyFill="1" applyBorder="1"/>
    <xf numFmtId="164" fontId="0" fillId="0" borderId="0" xfId="0" applyNumberFormat="1"/>
    <xf numFmtId="164" fontId="1" fillId="22" borderId="3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21" borderId="71" xfId="0" applyFont="1" applyFill="1" applyBorder="1" applyAlignment="1">
      <alignment horizontal="center"/>
    </xf>
    <xf numFmtId="0" fontId="1" fillId="21" borderId="52" xfId="0" applyFont="1" applyFill="1" applyBorder="1" applyAlignment="1">
      <alignment horizontal="center"/>
    </xf>
    <xf numFmtId="0" fontId="1" fillId="5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4" fontId="17" fillId="35" borderId="14" xfId="0" quotePrefix="1" applyNumberFormat="1" applyFont="1" applyFill="1" applyBorder="1" applyAlignment="1">
      <alignment horizontal="center"/>
    </xf>
    <xf numFmtId="2" fontId="12" fillId="35" borderId="14" xfId="0" applyNumberFormat="1" applyFont="1" applyFill="1" applyBorder="1" applyAlignment="1">
      <alignment horizontal="center"/>
    </xf>
    <xf numFmtId="164" fontId="0" fillId="16" borderId="14" xfId="0" applyNumberFormat="1" applyFill="1" applyBorder="1" applyAlignment="1"/>
    <xf numFmtId="164" fontId="0" fillId="11" borderId="14" xfId="0" applyNumberFormat="1" applyFill="1" applyBorder="1" applyAlignment="1">
      <alignment horizontal="center"/>
    </xf>
    <xf numFmtId="1" fontId="0" fillId="11" borderId="14" xfId="0" applyNumberFormat="1" applyFill="1" applyBorder="1" applyAlignment="1"/>
    <xf numFmtId="1" fontId="0" fillId="28" borderId="14" xfId="0" applyNumberFormat="1" applyFill="1" applyBorder="1" applyAlignment="1"/>
    <xf numFmtId="0" fontId="0" fillId="11" borderId="0" xfId="0" applyFill="1"/>
    <xf numFmtId="10" fontId="12" fillId="28" borderId="3" xfId="0" applyNumberFormat="1" applyFont="1" applyFill="1" applyBorder="1" applyAlignment="1"/>
    <xf numFmtId="0" fontId="12" fillId="28" borderId="3" xfId="0" applyFont="1" applyFill="1" applyBorder="1" applyAlignment="1"/>
    <xf numFmtId="10" fontId="0" fillId="15" borderId="11" xfId="0" applyNumberFormat="1" applyFill="1" applyBorder="1" applyAlignment="1">
      <alignment horizontal="center"/>
    </xf>
    <xf numFmtId="10" fontId="0" fillId="15" borderId="12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10" fontId="0" fillId="15" borderId="14" xfId="0" applyNumberFormat="1" applyFill="1" applyBorder="1" applyAlignment="1">
      <alignment horizontal="center"/>
    </xf>
    <xf numFmtId="10" fontId="0" fillId="15" borderId="15" xfId="0" applyNumberFormat="1" applyFill="1" applyBorder="1" applyAlignment="1">
      <alignment horizontal="center"/>
    </xf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26" borderId="16" xfId="0" applyFill="1" applyBorder="1" applyAlignment="1"/>
    <xf numFmtId="0" fontId="0" fillId="26" borderId="17" xfId="0" applyFill="1" applyBorder="1" applyAlignment="1"/>
    <xf numFmtId="10" fontId="0" fillId="15" borderId="17" xfId="0" applyNumberForma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10" fontId="0" fillId="15" borderId="18" xfId="0" applyNumberFormat="1" applyFill="1" applyBorder="1" applyAlignment="1">
      <alignment horizontal="center"/>
    </xf>
    <xf numFmtId="0" fontId="0" fillId="10" borderId="26" xfId="0" applyFill="1" applyBorder="1" applyAlignment="1">
      <alignment wrapText="1"/>
    </xf>
    <xf numFmtId="0" fontId="0" fillId="10" borderId="27" xfId="0" applyFill="1" applyBorder="1" applyAlignment="1"/>
    <xf numFmtId="0" fontId="0" fillId="10" borderId="28" xfId="0" applyFill="1" applyBorder="1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4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5" borderId="13" xfId="0" applyFill="1" applyBorder="1" applyAlignment="1"/>
    <xf numFmtId="0" fontId="0" fillId="25" borderId="14" xfId="0" applyFill="1" applyBorder="1" applyAlignment="1"/>
    <xf numFmtId="0" fontId="0" fillId="25" borderId="16" xfId="0" applyFill="1" applyBorder="1" applyAlignment="1"/>
    <xf numFmtId="0" fontId="0" fillId="25" borderId="17" xfId="0" applyFill="1" applyBorder="1" applyAlignment="1"/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0" fillId="25" borderId="10" xfId="0" applyFill="1" applyBorder="1" applyAlignment="1"/>
    <xf numFmtId="0" fontId="0" fillId="25" borderId="11" xfId="0" applyFill="1" applyBorder="1" applyAlignment="1"/>
    <xf numFmtId="0" fontId="1" fillId="21" borderId="69" xfId="0" applyFont="1" applyFill="1" applyBorder="1" applyAlignment="1">
      <alignment horizontal="center"/>
    </xf>
    <xf numFmtId="0" fontId="1" fillId="21" borderId="7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0" borderId="14" xfId="0" applyFill="1" applyBorder="1" applyAlignment="1">
      <alignment wrapText="1"/>
    </xf>
    <xf numFmtId="0" fontId="0" fillId="10" borderId="14" xfId="0" applyFill="1" applyBorder="1" applyAlignment="1"/>
    <xf numFmtId="0" fontId="0" fillId="10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0" fillId="10" borderId="59" xfId="0" applyFill="1" applyBorder="1" applyAlignment="1">
      <alignment horizontal="left" wrapText="1"/>
    </xf>
    <xf numFmtId="0" fontId="0" fillId="10" borderId="60" xfId="0" applyFont="1" applyFill="1" applyBorder="1" applyAlignment="1">
      <alignment horizontal="left"/>
    </xf>
    <xf numFmtId="0" fontId="0" fillId="10" borderId="61" xfId="0" applyFont="1" applyFill="1" applyBorder="1" applyAlignment="1">
      <alignment horizontal="left"/>
    </xf>
    <xf numFmtId="0" fontId="10" fillId="19" borderId="43" xfId="0" applyFont="1" applyFill="1" applyBorder="1" applyAlignment="1">
      <alignment horizontal="center"/>
    </xf>
    <xf numFmtId="0" fontId="10" fillId="19" borderId="8" xfId="0" applyFont="1" applyFill="1" applyBorder="1" applyAlignment="1">
      <alignment horizontal="center"/>
    </xf>
    <xf numFmtId="0" fontId="10" fillId="19" borderId="8" xfId="0" applyFont="1" applyFill="1" applyBorder="1" applyAlignment="1"/>
    <xf numFmtId="0" fontId="10" fillId="19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1" fillId="20" borderId="1" xfId="0" applyFont="1" applyFill="1" applyBorder="1" applyAlignment="1"/>
    <xf numFmtId="9" fontId="0" fillId="19" borderId="1" xfId="0" applyNumberForma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0" fillId="20" borderId="22" xfId="0" applyFill="1" applyBorder="1" applyAlignment="1"/>
    <xf numFmtId="0" fontId="0" fillId="20" borderId="30" xfId="0" applyFill="1" applyBorder="1" applyAlignment="1"/>
    <xf numFmtId="0" fontId="0" fillId="20" borderId="23" xfId="0" applyFill="1" applyBorder="1" applyAlignment="1"/>
    <xf numFmtId="0" fontId="0" fillId="19" borderId="30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0" borderId="16" xfId="0" applyFont="1" applyFill="1" applyBorder="1" applyAlignment="1"/>
    <xf numFmtId="0" fontId="1" fillId="20" borderId="17" xfId="0" applyFont="1" applyFill="1" applyBorder="1" applyAlignment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0" borderId="10" xfId="0" applyFont="1" applyFill="1" applyBorder="1" applyAlignment="1"/>
    <xf numFmtId="0" fontId="1" fillId="20" borderId="11" xfId="0" applyFont="1" applyFill="1" applyBorder="1" applyAlignment="1"/>
    <xf numFmtId="0" fontId="1" fillId="20" borderId="13" xfId="0" applyFont="1" applyFill="1" applyBorder="1" applyAlignment="1"/>
    <xf numFmtId="0" fontId="1" fillId="20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0" fillId="17" borderId="8" xfId="0" applyFill="1" applyBorder="1" applyAlignment="1"/>
    <xf numFmtId="0" fontId="0" fillId="17" borderId="9" xfId="0" applyFill="1" applyBorder="1" applyAlignment="1"/>
    <xf numFmtId="0" fontId="0" fillId="17" borderId="5" xfId="0" applyFill="1" applyBorder="1" applyAlignment="1"/>
    <xf numFmtId="0" fontId="0" fillId="17" borderId="0" xfId="0" applyFill="1" applyBorder="1" applyAlignment="1"/>
    <xf numFmtId="0" fontId="0" fillId="17" borderId="6" xfId="0" applyFill="1" applyBorder="1" applyAlignment="1"/>
    <xf numFmtId="0" fontId="0" fillId="17" borderId="2" xfId="0" applyFill="1" applyBorder="1" applyAlignment="1"/>
    <xf numFmtId="0" fontId="0" fillId="17" borderId="3" xfId="0" applyFill="1" applyBorder="1" applyAlignment="1"/>
    <xf numFmtId="0" fontId="0" fillId="17" borderId="4" xfId="0" applyFill="1" applyBorder="1" applyAlignment="1"/>
    <xf numFmtId="0" fontId="1" fillId="18" borderId="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17" borderId="30" xfId="0" applyFill="1" applyBorder="1" applyAlignment="1"/>
    <xf numFmtId="0" fontId="0" fillId="17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7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3" borderId="5" xfId="0" applyFont="1" applyFill="1" applyBorder="1" applyAlignment="1">
      <alignment horizontal="center"/>
    </xf>
    <xf numFmtId="0" fontId="11" fillId="23" borderId="6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0" fontId="10" fillId="19" borderId="3" xfId="0" applyFont="1" applyFill="1" applyBorder="1" applyAlignment="1">
      <alignment horizontal="center"/>
    </xf>
    <xf numFmtId="0" fontId="10" fillId="19" borderId="4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19" borderId="5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0" fillId="19" borderId="6" xfId="0" applyFont="1" applyFill="1" applyBorder="1" applyAlignment="1">
      <alignment horizontal="center"/>
    </xf>
    <xf numFmtId="0" fontId="10" fillId="19" borderId="7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10" fillId="17" borderId="5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6" fillId="23" borderId="2" xfId="0" applyFont="1" applyFill="1" applyBorder="1" applyAlignment="1">
      <alignment horizontal="center"/>
    </xf>
    <xf numFmtId="0" fontId="16" fillId="23" borderId="4" xfId="0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3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13" fillId="23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10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11" fillId="23" borderId="2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24" borderId="2" xfId="0" applyFont="1" applyFill="1" applyBorder="1" applyAlignment="1">
      <alignment horizontal="center"/>
    </xf>
    <xf numFmtId="0" fontId="10" fillId="24" borderId="3" xfId="0" applyFont="1" applyFill="1" applyBorder="1" applyAlignment="1">
      <alignment horizontal="center"/>
    </xf>
    <xf numFmtId="0" fontId="10" fillId="24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1" fillId="23" borderId="5" xfId="0" applyFont="1" applyFill="1" applyBorder="1" applyAlignment="1">
      <alignment horizontal="center"/>
    </xf>
    <xf numFmtId="0" fontId="21" fillId="23" borderId="6" xfId="0" applyFont="1" applyFill="1" applyBorder="1" applyAlignment="1">
      <alignment horizontal="center"/>
    </xf>
    <xf numFmtId="0" fontId="10" fillId="24" borderId="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6" xfId="0" applyFont="1" applyFill="1" applyBorder="1" applyAlignment="1">
      <alignment horizontal="center"/>
    </xf>
    <xf numFmtId="0" fontId="1" fillId="23" borderId="7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10" fillId="21" borderId="5" xfId="0" applyFont="1" applyFill="1" applyBorder="1" applyAlignment="1">
      <alignment horizontal="center"/>
    </xf>
    <xf numFmtId="0" fontId="10" fillId="21" borderId="0" xfId="0" applyFont="1" applyFill="1" applyAlignment="1">
      <alignment horizontal="center"/>
    </xf>
    <xf numFmtId="0" fontId="10" fillId="21" borderId="6" xfId="0" applyFont="1" applyFill="1" applyBorder="1" applyAlignment="1">
      <alignment horizontal="center"/>
    </xf>
    <xf numFmtId="0" fontId="0" fillId="24" borderId="7" xfId="0" applyFill="1" applyBorder="1" applyAlignment="1"/>
    <xf numFmtId="0" fontId="0" fillId="24" borderId="8" xfId="0" applyFill="1" applyBorder="1" applyAlignment="1"/>
    <xf numFmtId="0" fontId="0" fillId="24" borderId="9" xfId="0" applyFill="1" applyBorder="1" applyAlignment="1"/>
    <xf numFmtId="0" fontId="10" fillId="24" borderId="7" xfId="0" applyFont="1" applyFill="1" applyBorder="1" applyAlignment="1">
      <alignment horizontal="center"/>
    </xf>
    <xf numFmtId="0" fontId="10" fillId="24" borderId="8" xfId="0" applyFont="1" applyFill="1" applyBorder="1" applyAlignment="1">
      <alignment horizontal="center"/>
    </xf>
    <xf numFmtId="0" fontId="10" fillId="24" borderId="9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3" xfId="0" applyFont="1" applyFill="1" applyBorder="1" applyAlignment="1">
      <alignment horizontal="center"/>
    </xf>
    <xf numFmtId="0" fontId="10" fillId="21" borderId="4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1" borderId="5" xfId="0" applyFill="1" applyBorder="1" applyAlignment="1"/>
    <xf numFmtId="0" fontId="0" fillId="21" borderId="0" xfId="0" applyFill="1" applyBorder="1" applyAlignment="1"/>
    <xf numFmtId="0" fontId="0" fillId="21" borderId="6" xfId="0" applyFill="1" applyBorder="1" applyAlignment="1"/>
    <xf numFmtId="0" fontId="10" fillId="21" borderId="0" xfId="0" applyFont="1" applyFill="1" applyBorder="1" applyAlignment="1">
      <alignment horizontal="center"/>
    </xf>
    <xf numFmtId="0" fontId="0" fillId="21" borderId="7" xfId="0" applyFill="1" applyBorder="1" applyAlignment="1"/>
    <xf numFmtId="0" fontId="0" fillId="21" borderId="8" xfId="0" applyFill="1" applyBorder="1" applyAlignment="1"/>
    <xf numFmtId="0" fontId="0" fillId="21" borderId="9" xfId="0" applyFill="1" applyBorder="1" applyAlignment="1"/>
    <xf numFmtId="0" fontId="10" fillId="21" borderId="7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0" fillId="21" borderId="9" xfId="0" applyFont="1" applyFill="1" applyBorder="1" applyAlignment="1">
      <alignment horizontal="center"/>
    </xf>
    <xf numFmtId="0" fontId="0" fillId="10" borderId="26" xfId="0" applyFill="1" applyBorder="1" applyAlignment="1"/>
    <xf numFmtId="0" fontId="1" fillId="29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14" borderId="5" xfId="0" applyFill="1" applyBorder="1" applyAlignment="1"/>
    <xf numFmtId="0" fontId="0" fillId="14" borderId="0" xfId="0" applyFill="1" applyBorder="1" applyAlignment="1"/>
    <xf numFmtId="0" fontId="0" fillId="14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4" borderId="7" xfId="0" applyFont="1" applyFill="1" applyBorder="1" applyAlignment="1"/>
    <xf numFmtId="0" fontId="0" fillId="14" borderId="8" xfId="0" applyFill="1" applyBorder="1" applyAlignment="1"/>
    <xf numFmtId="0" fontId="0" fillId="14" borderId="9" xfId="0" applyFill="1" applyBorder="1" applyAlignment="1"/>
    <xf numFmtId="0" fontId="0" fillId="14" borderId="7" xfId="0" applyFill="1" applyBorder="1" applyAlignment="1"/>
    <xf numFmtId="0" fontId="0" fillId="14" borderId="2" xfId="0" applyFill="1" applyBorder="1" applyAlignment="1"/>
    <xf numFmtId="0" fontId="0" fillId="14" borderId="3" xfId="0" applyFill="1" applyBorder="1" applyAlignment="1"/>
    <xf numFmtId="0" fontId="0" fillId="14" borderId="4" xfId="0" applyFill="1" applyBorder="1" applyAlignment="1"/>
    <xf numFmtId="0" fontId="1" fillId="22" borderId="0" xfId="0" applyFont="1" applyFill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16" fontId="0" fillId="14" borderId="2" xfId="0" applyNumberForma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0" fontId="0" fillId="0" borderId="5" xfId="0" applyBorder="1" applyAlignment="1"/>
    <xf numFmtId="0" fontId="1" fillId="14" borderId="5" xfId="0" applyFont="1" applyFill="1" applyBorder="1" applyAlignment="1"/>
    <xf numFmtId="0" fontId="1" fillId="14" borderId="0" xfId="0" applyFont="1" applyFill="1" applyAlignment="1"/>
    <xf numFmtId="0" fontId="1" fillId="11" borderId="5" xfId="0" applyFont="1" applyFill="1" applyBorder="1" applyAlignment="1"/>
    <xf numFmtId="0" fontId="1" fillId="11" borderId="0" xfId="0" applyFont="1" applyFill="1" applyAlignment="1"/>
    <xf numFmtId="0" fontId="1" fillId="26" borderId="5" xfId="0" applyFont="1" applyFill="1" applyBorder="1" applyAlignment="1"/>
    <xf numFmtId="0" fontId="1" fillId="26" borderId="0" xfId="0" applyFont="1" applyFill="1" applyAlignment="1"/>
    <xf numFmtId="0" fontId="1" fillId="6" borderId="5" xfId="0" applyFont="1" applyFill="1" applyBorder="1" applyAlignment="1"/>
    <xf numFmtId="0" fontId="1" fillId="6" borderId="0" xfId="0" applyFont="1" applyFill="1" applyAlignment="1"/>
    <xf numFmtId="0" fontId="1" fillId="34" borderId="5" xfId="0" applyFont="1" applyFill="1" applyBorder="1" applyAlignment="1"/>
    <xf numFmtId="0" fontId="1" fillId="34" borderId="0" xfId="0" applyFont="1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6600"/>
      <color rgb="FFFF99CC"/>
      <color rgb="FF66FF33"/>
      <color rgb="FF66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41"/>
  <sheetViews>
    <sheetView topLeftCell="A3" workbookViewId="0">
      <selection activeCell="E18" sqref="E18:BR18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16" t="s">
        <v>0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24" t="s">
        <v>1</v>
      </c>
      <c r="AJ1" s="225"/>
      <c r="AK1" s="225"/>
      <c r="AL1" s="225"/>
      <c r="AM1" s="225"/>
      <c r="AN1" s="225"/>
      <c r="AO1" s="225"/>
      <c r="AP1" s="225"/>
      <c r="AQ1" s="212" t="s">
        <v>60</v>
      </c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3"/>
      <c r="BC1" s="196" t="s">
        <v>7</v>
      </c>
      <c r="BD1" s="196"/>
      <c r="BE1" s="196"/>
      <c r="BF1" s="196"/>
      <c r="BG1" s="196"/>
      <c r="BH1" s="196"/>
      <c r="BI1" s="196"/>
      <c r="BJ1" s="196"/>
      <c r="BK1" s="193"/>
      <c r="BL1" s="193"/>
      <c r="BM1" s="193"/>
      <c r="BN1" s="193"/>
      <c r="BO1" s="194"/>
      <c r="BP1" s="195"/>
      <c r="BQ1" s="204"/>
      <c r="BR1" s="205"/>
    </row>
    <row r="2" spans="3:92" ht="15.75" thickBot="1"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6" t="s">
        <v>2</v>
      </c>
      <c r="AJ2" s="227"/>
      <c r="AK2" s="227"/>
      <c r="AL2" s="227"/>
      <c r="AM2" s="227"/>
      <c r="AN2" s="227"/>
      <c r="AO2" s="227"/>
      <c r="AP2" s="227"/>
      <c r="AQ2" s="214" t="s">
        <v>146</v>
      </c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5"/>
      <c r="BC2" s="196" t="s">
        <v>9</v>
      </c>
      <c r="BD2" s="196"/>
      <c r="BE2" s="196"/>
      <c r="BF2" s="196"/>
      <c r="BG2" s="196"/>
      <c r="BH2" s="196"/>
      <c r="BI2" s="196"/>
      <c r="BJ2" s="196"/>
      <c r="BK2" s="197">
        <v>1</v>
      </c>
      <c r="BL2" s="197"/>
      <c r="BM2" s="197"/>
      <c r="BN2" s="197"/>
      <c r="BO2" s="197"/>
      <c r="BP2" s="197"/>
      <c r="BQ2" s="206"/>
      <c r="BR2" s="207"/>
      <c r="BU2" s="168"/>
      <c r="BV2" s="168"/>
      <c r="BW2" s="168"/>
      <c r="BX2" s="168"/>
      <c r="BY2" s="168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</row>
    <row r="3" spans="3:92" ht="15.75" thickBot="1">
      <c r="C3" s="220" t="s">
        <v>6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6" t="s">
        <v>3</v>
      </c>
      <c r="AJ3" s="227"/>
      <c r="AK3" s="227"/>
      <c r="AL3" s="227"/>
      <c r="AM3" s="227"/>
      <c r="AN3" s="227"/>
      <c r="AO3" s="227"/>
      <c r="AP3" s="227"/>
      <c r="AQ3" s="214" t="s">
        <v>136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5"/>
      <c r="BC3" s="196" t="s">
        <v>10</v>
      </c>
      <c r="BD3" s="196"/>
      <c r="BE3" s="196"/>
      <c r="BF3" s="196"/>
      <c r="BG3" s="196"/>
      <c r="BH3" s="196"/>
      <c r="BI3" s="196"/>
      <c r="BJ3" s="196"/>
      <c r="BK3" s="193"/>
      <c r="BL3" s="193"/>
      <c r="BM3" s="193"/>
      <c r="BN3" s="193"/>
      <c r="BO3" s="193"/>
      <c r="BP3" s="193"/>
      <c r="BQ3" s="193"/>
      <c r="BR3" s="193"/>
      <c r="BU3" s="168"/>
      <c r="BV3" s="168"/>
      <c r="BW3" s="168"/>
      <c r="BX3" s="168"/>
      <c r="BY3" s="168"/>
      <c r="BZ3" s="169"/>
      <c r="CA3" s="169"/>
      <c r="CB3" s="169"/>
      <c r="CC3" s="169"/>
      <c r="CD3" s="169"/>
    </row>
    <row r="4" spans="3:92" ht="15.75" thickBot="1"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6" t="s">
        <v>8</v>
      </c>
      <c r="AJ4" s="227"/>
      <c r="AK4" s="227"/>
      <c r="AL4" s="227"/>
      <c r="AM4" s="227"/>
      <c r="AN4" s="227"/>
      <c r="AO4" s="227"/>
      <c r="AP4" s="227"/>
      <c r="AQ4" s="214" t="s">
        <v>145</v>
      </c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5"/>
      <c r="BC4" s="200"/>
      <c r="BD4" s="201"/>
      <c r="BE4" s="201"/>
      <c r="BF4" s="201"/>
      <c r="BG4" s="201"/>
      <c r="BH4" s="201"/>
      <c r="BI4" s="201"/>
      <c r="BJ4" s="202"/>
      <c r="BK4" s="194"/>
      <c r="BL4" s="203"/>
      <c r="BM4" s="203"/>
      <c r="BN4" s="203"/>
      <c r="BO4" s="203"/>
      <c r="BP4" s="203"/>
      <c r="BQ4" s="203"/>
      <c r="BR4" s="195"/>
      <c r="BU4" s="168"/>
      <c r="BV4" s="168"/>
      <c r="BW4" s="168"/>
      <c r="BX4" s="168"/>
      <c r="BY4" s="168"/>
    </row>
    <row r="5" spans="3:92" ht="15.75" thickBot="1">
      <c r="C5" s="208" t="s">
        <v>4</v>
      </c>
      <c r="D5" s="209"/>
      <c r="E5" s="209"/>
      <c r="F5" s="209"/>
      <c r="G5" s="209"/>
      <c r="H5" s="209"/>
      <c r="I5" s="209"/>
      <c r="J5" s="209"/>
      <c r="K5" s="173" t="s">
        <v>135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5"/>
      <c r="AI5" s="210" t="s">
        <v>5</v>
      </c>
      <c r="AJ5" s="211"/>
      <c r="AK5" s="211"/>
      <c r="AL5" s="211"/>
      <c r="AM5" s="211"/>
      <c r="AN5" s="211"/>
      <c r="AO5" s="211"/>
      <c r="AP5" s="211"/>
      <c r="AQ5" s="182" t="s">
        <v>156</v>
      </c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5"/>
      <c r="BU5" s="168"/>
      <c r="BV5" s="168"/>
      <c r="BW5" s="168"/>
      <c r="BX5" s="168"/>
      <c r="BY5" s="168"/>
    </row>
    <row r="6" spans="3:92" ht="15.75" thickBot="1">
      <c r="C6" s="186" t="s">
        <v>39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8"/>
      <c r="P6" s="186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8"/>
      <c r="AS6" s="186" t="s">
        <v>11</v>
      </c>
      <c r="AT6" s="189"/>
      <c r="AU6" s="190"/>
      <c r="AV6" s="186"/>
      <c r="AW6" s="189"/>
      <c r="AX6" s="189"/>
      <c r="AY6" s="189"/>
      <c r="AZ6" s="190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68"/>
      <c r="BV6" s="168"/>
      <c r="BW6" s="168"/>
      <c r="BX6" s="168"/>
      <c r="BY6" s="168"/>
    </row>
    <row r="7" spans="3:92" ht="15.75" thickBot="1">
      <c r="C7" s="198" t="s">
        <v>11</v>
      </c>
      <c r="D7" s="199"/>
      <c r="E7" s="176" t="s">
        <v>40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8"/>
      <c r="BU7" s="168"/>
      <c r="BV7" s="168"/>
      <c r="BW7" s="168"/>
      <c r="BX7" s="168"/>
      <c r="BY7" s="168"/>
    </row>
    <row r="8" spans="3:92">
      <c r="C8" s="191"/>
      <c r="D8" s="192"/>
      <c r="E8" s="179" t="s">
        <v>149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1"/>
      <c r="BU8" s="168"/>
      <c r="BV8" s="168"/>
      <c r="BW8" s="168"/>
      <c r="BX8" s="168"/>
      <c r="BY8" s="168"/>
    </row>
    <row r="9" spans="3:92">
      <c r="C9" s="144"/>
      <c r="D9" s="145"/>
      <c r="E9" s="170" t="s">
        <v>150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2"/>
      <c r="BU9" s="3"/>
      <c r="BV9" s="3"/>
      <c r="BW9" s="3"/>
      <c r="BX9" s="3"/>
      <c r="BY9" s="3"/>
    </row>
    <row r="10" spans="3:92">
      <c r="C10" s="144"/>
      <c r="D10" s="145"/>
      <c r="E10" s="170" t="s">
        <v>151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2"/>
      <c r="BU10" s="3"/>
      <c r="BV10" s="3"/>
      <c r="BW10" s="3"/>
      <c r="BX10" s="3"/>
      <c r="BY10" s="3"/>
    </row>
    <row r="11" spans="3:92">
      <c r="C11" s="144"/>
      <c r="D11" s="145"/>
      <c r="E11" s="170" t="s">
        <v>152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2"/>
      <c r="BU11" s="3"/>
      <c r="BV11" s="3"/>
      <c r="BW11" s="3"/>
      <c r="BX11" s="3"/>
      <c r="BY11" s="3"/>
    </row>
    <row r="12" spans="3:92">
      <c r="C12" s="144"/>
      <c r="D12" s="145"/>
      <c r="E12" s="170" t="s">
        <v>153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2"/>
      <c r="BU12" s="3"/>
      <c r="BV12" s="3"/>
      <c r="BW12" s="3"/>
      <c r="BX12" s="3"/>
      <c r="BY12" s="3"/>
    </row>
    <row r="13" spans="3:92">
      <c r="C13" s="144"/>
      <c r="D13" s="145"/>
      <c r="E13" s="137" t="s">
        <v>147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9"/>
      <c r="BU13" s="3"/>
      <c r="BV13" s="3"/>
      <c r="BW13" s="3"/>
      <c r="BX13" s="3"/>
      <c r="BY13" s="3"/>
    </row>
    <row r="14" spans="3:92">
      <c r="C14" s="144"/>
      <c r="D14" s="145"/>
      <c r="E14" s="137" t="s">
        <v>154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9"/>
      <c r="BU14" s="3"/>
      <c r="BV14" s="3"/>
      <c r="BW14" s="3"/>
      <c r="BX14" s="3"/>
      <c r="BY14" s="3"/>
    </row>
    <row r="15" spans="3:92">
      <c r="C15" s="144"/>
      <c r="D15" s="145"/>
      <c r="E15" s="137" t="s">
        <v>148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9"/>
      <c r="BU15" s="3"/>
      <c r="BV15" s="3"/>
      <c r="BW15" s="3"/>
      <c r="BX15" s="3"/>
      <c r="BY15" s="3"/>
    </row>
    <row r="16" spans="3:92">
      <c r="C16" s="144"/>
      <c r="D16" s="145"/>
      <c r="E16" s="137" t="s">
        <v>155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9"/>
      <c r="BU16" s="3"/>
      <c r="BV16" s="3"/>
      <c r="BW16" s="3"/>
      <c r="BX16" s="3"/>
      <c r="BY16" s="3"/>
    </row>
    <row r="17" spans="3:77">
      <c r="C17" s="144"/>
      <c r="D17" s="145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9"/>
      <c r="BU17" s="3"/>
      <c r="BV17" s="3"/>
      <c r="BW17" s="3"/>
      <c r="BX17" s="3"/>
      <c r="BY17" s="3"/>
    </row>
    <row r="18" spans="3:77">
      <c r="C18" s="144"/>
      <c r="D18" s="145"/>
      <c r="E18" s="137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9"/>
      <c r="BU18" s="3"/>
      <c r="BV18" s="3"/>
      <c r="BW18" s="3"/>
      <c r="BX18" s="3"/>
      <c r="BY18" s="3"/>
    </row>
    <row r="19" spans="3:77">
      <c r="C19" s="144"/>
      <c r="D19" s="145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9"/>
      <c r="BU19" s="3"/>
      <c r="BV19" s="3"/>
      <c r="BW19" s="3"/>
      <c r="BX19" s="3"/>
      <c r="BY19" s="3"/>
    </row>
    <row r="20" spans="3:77">
      <c r="C20" s="144"/>
      <c r="D20" s="145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9"/>
    </row>
    <row r="21" spans="3:77">
      <c r="C21" s="144"/>
      <c r="D21" s="145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9"/>
    </row>
    <row r="22" spans="3:77">
      <c r="C22" s="144"/>
      <c r="D22" s="145"/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9"/>
    </row>
    <row r="23" spans="3:77">
      <c r="C23" s="100"/>
      <c r="D23" s="101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9"/>
    </row>
    <row r="24" spans="3:77">
      <c r="C24" s="100"/>
      <c r="D24" s="101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9"/>
    </row>
    <row r="25" spans="3:77">
      <c r="C25" s="100"/>
      <c r="D25" s="101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9"/>
    </row>
    <row r="26" spans="3:77">
      <c r="C26" s="100"/>
      <c r="D26" s="101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9"/>
    </row>
    <row r="27" spans="3:77" ht="15.75" thickBot="1">
      <c r="C27" s="100"/>
      <c r="D27" s="101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9"/>
    </row>
    <row r="28" spans="3:77" hidden="1">
      <c r="C28" s="100"/>
      <c r="D28" s="101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9"/>
    </row>
    <row r="29" spans="3:77" hidden="1">
      <c r="C29" s="100"/>
      <c r="D29" s="101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</row>
    <row r="30" spans="3:77" hidden="1">
      <c r="C30" s="100"/>
      <c r="D30" s="101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9"/>
    </row>
    <row r="31" spans="3:77" ht="15.75" hidden="1" customHeight="1" thickBot="1">
      <c r="C31" s="165"/>
      <c r="D31" s="166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</row>
    <row r="32" spans="3:77" ht="16.5" thickTop="1" thickBot="1">
      <c r="C32" s="148" t="s">
        <v>41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148" t="s">
        <v>25</v>
      </c>
      <c r="W32" s="140"/>
      <c r="X32" s="141"/>
      <c r="Y32" s="140" t="s">
        <v>38</v>
      </c>
      <c r="Z32" s="140"/>
      <c r="AA32" s="140"/>
      <c r="AB32" s="140"/>
      <c r="AC32" s="140"/>
      <c r="AD32" s="141"/>
      <c r="AE32" s="167" t="s">
        <v>42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5"/>
      <c r="AX32" s="167" t="s">
        <v>25</v>
      </c>
      <c r="AY32" s="154"/>
      <c r="AZ32" s="155"/>
      <c r="BA32" s="154" t="s">
        <v>38</v>
      </c>
      <c r="BB32" s="154"/>
      <c r="BC32" s="154"/>
      <c r="BD32" s="154"/>
      <c r="BE32" s="154"/>
      <c r="BF32" s="155"/>
      <c r="BG32" s="158" t="s">
        <v>43</v>
      </c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60"/>
    </row>
    <row r="33" spans="3:70" ht="15.75" thickTop="1">
      <c r="C33" s="163" t="s">
        <v>129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17">
        <v>0.2</v>
      </c>
      <c r="W33" s="117"/>
      <c r="X33" s="117"/>
      <c r="Y33" s="142" t="s">
        <v>84</v>
      </c>
      <c r="Z33" s="142"/>
      <c r="AA33" s="142"/>
      <c r="AB33" s="142"/>
      <c r="AC33" s="142"/>
      <c r="AD33" s="143"/>
      <c r="AE33" s="123" t="s">
        <v>62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1">
        <v>0.1</v>
      </c>
      <c r="AY33" s="121"/>
      <c r="AZ33" s="121"/>
      <c r="BA33" s="156" t="s">
        <v>83</v>
      </c>
      <c r="BB33" s="156"/>
      <c r="BC33" s="156"/>
      <c r="BD33" s="156"/>
      <c r="BE33" s="156"/>
      <c r="BF33" s="157"/>
      <c r="BG33" s="161" t="s">
        <v>44</v>
      </c>
      <c r="BH33" s="162"/>
      <c r="BI33" s="162"/>
      <c r="BJ33" s="162"/>
      <c r="BK33" s="162"/>
      <c r="BL33" s="162"/>
      <c r="BM33" s="162"/>
      <c r="BN33" s="162"/>
      <c r="BO33" s="117">
        <v>0.2</v>
      </c>
      <c r="BP33" s="117"/>
      <c r="BQ33" s="117"/>
      <c r="BR33" s="118"/>
    </row>
    <row r="34" spans="3:70">
      <c r="C34" s="150" t="s">
        <v>63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21">
        <v>0.15</v>
      </c>
      <c r="W34" s="121"/>
      <c r="X34" s="121"/>
      <c r="Y34" s="125" t="s">
        <v>53</v>
      </c>
      <c r="Z34" s="125"/>
      <c r="AA34" s="125"/>
      <c r="AB34" s="125"/>
      <c r="AC34" s="125"/>
      <c r="AD34" s="126"/>
      <c r="AE34" s="123" t="s">
        <v>130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1">
        <v>0.24</v>
      </c>
      <c r="AY34" s="121"/>
      <c r="AZ34" s="121"/>
      <c r="BA34" s="125" t="s">
        <v>53</v>
      </c>
      <c r="BB34" s="125"/>
      <c r="BC34" s="125"/>
      <c r="BD34" s="125"/>
      <c r="BE34" s="125"/>
      <c r="BF34" s="126"/>
      <c r="BG34" s="119" t="s">
        <v>45</v>
      </c>
      <c r="BH34" s="120"/>
      <c r="BI34" s="120"/>
      <c r="BJ34" s="120"/>
      <c r="BK34" s="120"/>
      <c r="BL34" s="120"/>
      <c r="BM34" s="120"/>
      <c r="BN34" s="120"/>
      <c r="BO34" s="121">
        <v>0.05</v>
      </c>
      <c r="BP34" s="121"/>
      <c r="BQ34" s="121"/>
      <c r="BR34" s="122"/>
    </row>
    <row r="35" spans="3:70"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21"/>
      <c r="W35" s="121"/>
      <c r="X35" s="121"/>
      <c r="Y35" s="125"/>
      <c r="Z35" s="125"/>
      <c r="AA35" s="125"/>
      <c r="AB35" s="125"/>
      <c r="AC35" s="125"/>
      <c r="AD35" s="126"/>
      <c r="AE35" s="123" t="s">
        <v>91</v>
      </c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1">
        <v>5.0000000000000001E-3</v>
      </c>
      <c r="AY35" s="121"/>
      <c r="AZ35" s="121"/>
      <c r="BA35" s="125"/>
      <c r="BB35" s="125"/>
      <c r="BC35" s="125"/>
      <c r="BD35" s="125"/>
      <c r="BE35" s="125"/>
      <c r="BF35" s="126"/>
      <c r="BG35" s="119" t="s">
        <v>45</v>
      </c>
      <c r="BH35" s="120"/>
      <c r="BI35" s="120"/>
      <c r="BJ35" s="120"/>
      <c r="BK35" s="120"/>
      <c r="BL35" s="120"/>
      <c r="BM35" s="120"/>
      <c r="BN35" s="120"/>
      <c r="BO35" s="121">
        <v>0.05</v>
      </c>
      <c r="BP35" s="121"/>
      <c r="BQ35" s="121"/>
      <c r="BR35" s="122"/>
    </row>
    <row r="36" spans="3:70"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21"/>
      <c r="W36" s="121"/>
      <c r="X36" s="121"/>
      <c r="Y36" s="125"/>
      <c r="Z36" s="125"/>
      <c r="AA36" s="125"/>
      <c r="AB36" s="125"/>
      <c r="AC36" s="125"/>
      <c r="AD36" s="126"/>
      <c r="AE36" s="123" t="s">
        <v>92</v>
      </c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1">
        <v>5.0000000000000001E-3</v>
      </c>
      <c r="AY36" s="121"/>
      <c r="AZ36" s="121"/>
      <c r="BA36" s="125"/>
      <c r="BB36" s="125"/>
      <c r="BC36" s="125"/>
      <c r="BD36" s="125"/>
      <c r="BE36" s="125"/>
      <c r="BF36" s="126"/>
      <c r="BG36" s="119"/>
      <c r="BH36" s="120"/>
      <c r="BI36" s="120"/>
      <c r="BJ36" s="120"/>
      <c r="BK36" s="120"/>
      <c r="BL36" s="120"/>
      <c r="BM36" s="120"/>
      <c r="BN36" s="120"/>
      <c r="BO36" s="121"/>
      <c r="BP36" s="121"/>
      <c r="BQ36" s="121"/>
      <c r="BR36" s="122"/>
    </row>
    <row r="37" spans="3:70"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21"/>
      <c r="W37" s="121"/>
      <c r="X37" s="121"/>
      <c r="Y37" s="125"/>
      <c r="Z37" s="125"/>
      <c r="AA37" s="125"/>
      <c r="AB37" s="125"/>
      <c r="AC37" s="125"/>
      <c r="AD37" s="126"/>
      <c r="AE37" s="123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1"/>
      <c r="AY37" s="121"/>
      <c r="AZ37" s="121"/>
      <c r="BA37" s="125"/>
      <c r="BB37" s="125"/>
      <c r="BC37" s="125"/>
      <c r="BD37" s="125"/>
      <c r="BE37" s="125"/>
      <c r="BF37" s="126"/>
      <c r="BG37" s="132"/>
      <c r="BH37" s="133"/>
      <c r="BI37" s="133"/>
      <c r="BJ37" s="133"/>
      <c r="BK37" s="133"/>
      <c r="BL37" s="133"/>
      <c r="BM37" s="133"/>
      <c r="BN37" s="133"/>
      <c r="BO37" s="121"/>
      <c r="BP37" s="121"/>
      <c r="BQ37" s="121"/>
      <c r="BR37" s="122"/>
    </row>
    <row r="38" spans="3:70"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21"/>
      <c r="W38" s="121"/>
      <c r="X38" s="121"/>
      <c r="Y38" s="125"/>
      <c r="Z38" s="125"/>
      <c r="AA38" s="125"/>
      <c r="AB38" s="125"/>
      <c r="AC38" s="125"/>
      <c r="AD38" s="126"/>
      <c r="AE38" s="123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1"/>
      <c r="AY38" s="121"/>
      <c r="AZ38" s="121"/>
      <c r="BA38" s="125"/>
      <c r="BB38" s="125"/>
      <c r="BC38" s="125"/>
      <c r="BD38" s="125"/>
      <c r="BE38" s="125"/>
      <c r="BF38" s="126"/>
      <c r="BG38" s="132"/>
      <c r="BH38" s="133"/>
      <c r="BI38" s="133"/>
      <c r="BJ38" s="133"/>
      <c r="BK38" s="133"/>
      <c r="BL38" s="133"/>
      <c r="BM38" s="133"/>
      <c r="BN38" s="133"/>
      <c r="BO38" s="121"/>
      <c r="BP38" s="121"/>
      <c r="BQ38" s="121"/>
      <c r="BR38" s="122"/>
    </row>
    <row r="39" spans="3:70" ht="15.75" thickBot="1">
      <c r="C39" s="152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29">
        <f>SUM(V33:X38)</f>
        <v>0.35</v>
      </c>
      <c r="W39" s="129"/>
      <c r="X39" s="129"/>
      <c r="Y39" s="130"/>
      <c r="Z39" s="130"/>
      <c r="AA39" s="130"/>
      <c r="AB39" s="130"/>
      <c r="AC39" s="130"/>
      <c r="AD39" s="131"/>
      <c r="AE39" s="127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9">
        <f>SUM(AX33:AZ38)</f>
        <v>0.35</v>
      </c>
      <c r="AY39" s="129"/>
      <c r="AZ39" s="129"/>
      <c r="BA39" s="130"/>
      <c r="BB39" s="130"/>
      <c r="BC39" s="130"/>
      <c r="BD39" s="130"/>
      <c r="BE39" s="130"/>
      <c r="BF39" s="131"/>
      <c r="BG39" s="134"/>
      <c r="BH39" s="135"/>
      <c r="BI39" s="135"/>
      <c r="BJ39" s="135"/>
      <c r="BK39" s="135"/>
      <c r="BL39" s="135"/>
      <c r="BM39" s="135"/>
      <c r="BN39" s="135"/>
      <c r="BO39" s="129">
        <f>SUM(BO33:BR38)</f>
        <v>0.3</v>
      </c>
      <c r="BP39" s="129"/>
      <c r="BQ39" s="129"/>
      <c r="BR39" s="136"/>
    </row>
    <row r="40" spans="3:70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9"/>
      <c r="W40" s="149"/>
      <c r="X40" s="14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 t="s">
        <v>46</v>
      </c>
      <c r="BL40" s="30"/>
      <c r="BM40" s="30"/>
      <c r="BN40" s="30"/>
      <c r="BO40" s="115">
        <f>V39+AX39+BO39</f>
        <v>1</v>
      </c>
      <c r="BP40" s="116"/>
      <c r="BQ40" s="116"/>
      <c r="BR40" s="116"/>
    </row>
    <row r="41" spans="3:70"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</sheetData>
  <mergeCells count="149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9:AD39"/>
    <mergeCell ref="C33:U33"/>
    <mergeCell ref="C34:U34"/>
    <mergeCell ref="C35:U35"/>
    <mergeCell ref="C36:U36"/>
    <mergeCell ref="C37:U37"/>
    <mergeCell ref="E13:BR13"/>
    <mergeCell ref="E17:BR17"/>
    <mergeCell ref="E18:BR18"/>
    <mergeCell ref="E19:BR19"/>
    <mergeCell ref="C22:D22"/>
    <mergeCell ref="E22:BR22"/>
    <mergeCell ref="C31:D31"/>
    <mergeCell ref="E31:BR31"/>
    <mergeCell ref="AE35:AW35"/>
    <mergeCell ref="AX35:AZ35"/>
    <mergeCell ref="Y36:AD36"/>
    <mergeCell ref="Y37:AD37"/>
    <mergeCell ref="Y38:AD38"/>
    <mergeCell ref="AE32:AW32"/>
    <mergeCell ref="AX32:AZ32"/>
    <mergeCell ref="C20:D20"/>
    <mergeCell ref="C40:U40"/>
    <mergeCell ref="C41:U41"/>
    <mergeCell ref="C32:U32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C38:U38"/>
    <mergeCell ref="C39:U39"/>
    <mergeCell ref="E21:BR21"/>
    <mergeCell ref="C21:D21"/>
    <mergeCell ref="BA32:BF32"/>
    <mergeCell ref="BA33:BF33"/>
    <mergeCell ref="BG32:BR32"/>
    <mergeCell ref="BG33:BN33"/>
    <mergeCell ref="Y35:AD35"/>
    <mergeCell ref="AX34:AZ34"/>
    <mergeCell ref="BA35:BF35"/>
    <mergeCell ref="E20:BR20"/>
    <mergeCell ref="BG37:BN37"/>
    <mergeCell ref="BO37:BR37"/>
    <mergeCell ref="AE33:AW33"/>
    <mergeCell ref="AX33:AZ33"/>
    <mergeCell ref="BA34:BF34"/>
    <mergeCell ref="AE34:AW34"/>
    <mergeCell ref="Y32:AD32"/>
    <mergeCell ref="Y33:AD33"/>
    <mergeCell ref="Y34:AD34"/>
    <mergeCell ref="E23:BR23"/>
    <mergeCell ref="E24:BR24"/>
    <mergeCell ref="E25:BR25"/>
    <mergeCell ref="E26:BR26"/>
    <mergeCell ref="E27:BR27"/>
    <mergeCell ref="E28:BR28"/>
    <mergeCell ref="E29:BR29"/>
    <mergeCell ref="E30:BR30"/>
    <mergeCell ref="BO40:BR40"/>
    <mergeCell ref="BO33:BR33"/>
    <mergeCell ref="BG34:BN34"/>
    <mergeCell ref="BO34:BR34"/>
    <mergeCell ref="BG35:BN35"/>
    <mergeCell ref="BO35:BR35"/>
    <mergeCell ref="AE38:AW38"/>
    <mergeCell ref="AX38:AZ38"/>
    <mergeCell ref="BA38:BF38"/>
    <mergeCell ref="AE39:AW39"/>
    <mergeCell ref="AX39:AZ39"/>
    <mergeCell ref="BA39:BF39"/>
    <mergeCell ref="BG38:BN38"/>
    <mergeCell ref="BO38:BR38"/>
    <mergeCell ref="BG39:BN39"/>
    <mergeCell ref="BO39:BR39"/>
    <mergeCell ref="AE36:AW36"/>
    <mergeCell ref="AX36:AZ36"/>
    <mergeCell ref="BA36:BF36"/>
    <mergeCell ref="AE37:AW37"/>
    <mergeCell ref="AX37:AZ37"/>
    <mergeCell ref="BA37:BF37"/>
    <mergeCell ref="BG36:BN36"/>
    <mergeCell ref="BO36:BR36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D39" sqref="D3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4.85546875" customWidth="1"/>
    <col min="38" max="44" width="0" hidden="1" customWidth="1"/>
    <col min="45" max="45" width="5.140625" hidden="1" customWidth="1"/>
    <col min="46" max="53" width="0" hidden="1" customWidth="1"/>
    <col min="78" max="81" width="1.140625" customWidth="1"/>
  </cols>
  <sheetData>
    <row r="1" spans="1:80" ht="15.75" thickBot="1">
      <c r="A1" s="254" t="s">
        <v>32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48" t="s">
        <v>26</v>
      </c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50"/>
    </row>
    <row r="2" spans="1:80" ht="15.75" thickBot="1">
      <c r="B2" s="17"/>
      <c r="C2" s="255" t="s">
        <v>28</v>
      </c>
      <c r="D2" s="255"/>
      <c r="E2" s="255"/>
      <c r="F2" s="255"/>
      <c r="G2" s="255"/>
      <c r="H2" s="255">
        <v>10</v>
      </c>
      <c r="I2" s="255"/>
      <c r="J2" s="255"/>
      <c r="K2" s="255"/>
      <c r="L2" s="255"/>
      <c r="M2" s="255" t="s">
        <v>29</v>
      </c>
      <c r="N2" s="255"/>
      <c r="O2" s="255"/>
      <c r="P2" s="255"/>
      <c r="Q2" s="255"/>
      <c r="R2" s="255">
        <v>7</v>
      </c>
      <c r="S2" s="255"/>
      <c r="T2" s="255"/>
      <c r="U2" s="255"/>
      <c r="V2" s="255"/>
      <c r="W2" s="255" t="s">
        <v>30</v>
      </c>
      <c r="X2" s="255"/>
      <c r="Y2" s="255"/>
      <c r="Z2" s="255"/>
      <c r="AA2" s="255"/>
      <c r="AB2" s="255">
        <v>5</v>
      </c>
      <c r="AC2" s="255"/>
      <c r="AD2" s="255"/>
      <c r="AE2" s="255"/>
      <c r="AF2" s="255"/>
      <c r="AG2" s="255" t="s">
        <v>31</v>
      </c>
      <c r="AH2" s="255"/>
      <c r="AI2" s="255"/>
      <c r="AJ2" s="255"/>
      <c r="AK2" s="255"/>
      <c r="AP2" s="34"/>
      <c r="AQ2" s="251" t="s">
        <v>28</v>
      </c>
      <c r="AR2" s="251"/>
      <c r="AS2" s="251"/>
      <c r="AT2" s="251"/>
      <c r="AU2" s="251"/>
      <c r="AV2" s="251">
        <v>10</v>
      </c>
      <c r="AW2" s="251"/>
      <c r="AX2" s="251"/>
      <c r="AY2" s="251"/>
      <c r="AZ2" s="251"/>
      <c r="BA2" s="251" t="s">
        <v>29</v>
      </c>
      <c r="BB2" s="251"/>
      <c r="BC2" s="251"/>
      <c r="BD2" s="251"/>
      <c r="BE2" s="251"/>
      <c r="BF2" s="251">
        <v>7</v>
      </c>
      <c r="BG2" s="251"/>
      <c r="BH2" s="251"/>
      <c r="BI2" s="251"/>
      <c r="BJ2" s="251"/>
      <c r="BK2" s="251" t="s">
        <v>30</v>
      </c>
      <c r="BL2" s="251"/>
      <c r="BM2" s="251"/>
      <c r="BN2" s="251"/>
      <c r="BO2" s="251"/>
      <c r="BP2" s="251">
        <v>5</v>
      </c>
      <c r="BQ2" s="251"/>
      <c r="BR2" s="251"/>
      <c r="BS2" s="251"/>
      <c r="BT2" s="251"/>
      <c r="BU2" s="251" t="s">
        <v>31</v>
      </c>
      <c r="BV2" s="251"/>
      <c r="BW2" s="251"/>
      <c r="BX2" s="251"/>
      <c r="BY2" s="251"/>
    </row>
    <row r="3" spans="1:80" ht="15.75" thickBot="1">
      <c r="B3" s="244" t="s">
        <v>27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4" t="s">
        <v>27</v>
      </c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A4" s="114">
        <v>1</v>
      </c>
      <c r="B4" s="236" t="s">
        <v>65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36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8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 ht="15.75" thickBot="1">
      <c r="B5" s="233" t="s">
        <v>66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33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5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33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5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5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33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5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39" t="s">
        <v>52</v>
      </c>
      <c r="C8" s="239"/>
      <c r="D8" s="239"/>
      <c r="E8" s="48">
        <v>0.02</v>
      </c>
      <c r="F8" s="252"/>
      <c r="G8" s="253"/>
      <c r="H8" s="253"/>
      <c r="I8" s="201"/>
      <c r="J8" s="201"/>
      <c r="K8" s="201"/>
      <c r="L8" s="201"/>
      <c r="M8" s="202"/>
      <c r="N8" s="49">
        <f>N4*$E8</f>
        <v>0</v>
      </c>
      <c r="O8" s="49">
        <f t="shared" ref="O8:AK8" si="0">O4*$E8</f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f t="shared" si="0"/>
        <v>0</v>
      </c>
      <c r="AI8" s="49">
        <f t="shared" si="0"/>
        <v>0</v>
      </c>
      <c r="AJ8" s="49">
        <f t="shared" si="0"/>
        <v>0</v>
      </c>
      <c r="AK8" s="49">
        <f t="shared" si="0"/>
        <v>0</v>
      </c>
      <c r="AP8" s="229"/>
      <c r="AQ8" s="230"/>
      <c r="AR8" s="230"/>
      <c r="AS8" s="231"/>
      <c r="AT8" s="231"/>
      <c r="AU8" s="231"/>
      <c r="AV8" s="231"/>
      <c r="AW8" s="231"/>
      <c r="AX8" s="231"/>
      <c r="AY8" s="231"/>
      <c r="AZ8" s="231"/>
      <c r="BA8" s="232"/>
      <c r="BB8" s="49">
        <f>BB4*$E8</f>
        <v>0</v>
      </c>
      <c r="BC8" s="49">
        <f t="shared" ref="BC8:BY8" si="1">BC4*$E8</f>
        <v>0</v>
      </c>
      <c r="BD8" s="49">
        <f t="shared" si="1"/>
        <v>0</v>
      </c>
      <c r="BE8" s="49">
        <f t="shared" si="1"/>
        <v>0</v>
      </c>
      <c r="BF8" s="49">
        <f t="shared" si="1"/>
        <v>0</v>
      </c>
      <c r="BG8" s="49">
        <f t="shared" si="1"/>
        <v>0</v>
      </c>
      <c r="BH8" s="49">
        <f t="shared" si="1"/>
        <v>0</v>
      </c>
      <c r="BI8" s="49">
        <f t="shared" si="1"/>
        <v>0</v>
      </c>
      <c r="BJ8" s="49">
        <f t="shared" si="1"/>
        <v>0</v>
      </c>
      <c r="BK8" s="49">
        <f t="shared" si="1"/>
        <v>0</v>
      </c>
      <c r="BL8" s="49">
        <f t="shared" si="1"/>
        <v>0</v>
      </c>
      <c r="BM8" s="49">
        <f t="shared" si="1"/>
        <v>0</v>
      </c>
      <c r="BN8" s="49">
        <f t="shared" si="1"/>
        <v>0</v>
      </c>
      <c r="BO8" s="49">
        <f t="shared" si="1"/>
        <v>0</v>
      </c>
      <c r="BP8" s="49">
        <f t="shared" si="1"/>
        <v>0</v>
      </c>
      <c r="BQ8" s="49">
        <f t="shared" si="1"/>
        <v>0</v>
      </c>
      <c r="BR8" s="49">
        <f t="shared" si="1"/>
        <v>0</v>
      </c>
      <c r="BS8" s="49">
        <f t="shared" si="1"/>
        <v>0</v>
      </c>
      <c r="BT8" s="49">
        <f t="shared" si="1"/>
        <v>0</v>
      </c>
      <c r="BU8" s="49">
        <f t="shared" si="1"/>
        <v>0</v>
      </c>
      <c r="BV8" s="49">
        <f t="shared" si="1"/>
        <v>0</v>
      </c>
      <c r="BW8" s="49">
        <f t="shared" si="1"/>
        <v>0</v>
      </c>
      <c r="BX8" s="49">
        <f t="shared" si="1"/>
        <v>0</v>
      </c>
      <c r="BY8" s="49">
        <f t="shared" si="1"/>
        <v>0</v>
      </c>
    </row>
    <row r="9" spans="1:80" ht="15.75" thickBot="1">
      <c r="A9" s="114">
        <v>2</v>
      </c>
      <c r="B9" s="236" t="s">
        <v>67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36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8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 hidden="1"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33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5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5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33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5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hidden="1" thickBo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33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5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39" t="s">
        <v>52</v>
      </c>
      <c r="C13" s="239"/>
      <c r="D13" s="239"/>
      <c r="E13" s="48">
        <v>0.02</v>
      </c>
      <c r="F13" s="240"/>
      <c r="G13" s="241"/>
      <c r="H13" s="241"/>
      <c r="I13" s="242"/>
      <c r="J13" s="242"/>
      <c r="K13" s="242"/>
      <c r="L13" s="242"/>
      <c r="M13" s="243"/>
      <c r="N13" s="49">
        <f>N9*$E13</f>
        <v>0</v>
      </c>
      <c r="O13" s="49">
        <f>O9*E13</f>
        <v>0</v>
      </c>
      <c r="P13" s="49">
        <f>P9*E13</f>
        <v>0</v>
      </c>
      <c r="Q13" s="49">
        <f>Q9*E13</f>
        <v>0</v>
      </c>
      <c r="R13" s="49">
        <f>R9*E13</f>
        <v>0</v>
      </c>
      <c r="S13" s="49">
        <f>S9*E13</f>
        <v>0</v>
      </c>
      <c r="T13" s="49">
        <f>T9*E13</f>
        <v>0</v>
      </c>
      <c r="U13" s="49">
        <f>U9*E13</f>
        <v>0</v>
      </c>
      <c r="V13" s="49">
        <f>V9*E13</f>
        <v>0</v>
      </c>
      <c r="W13" s="49">
        <f>W9*E13</f>
        <v>0</v>
      </c>
      <c r="X13" s="49">
        <f>X9*E13</f>
        <v>0</v>
      </c>
      <c r="Y13" s="49">
        <f>Y9*E13</f>
        <v>0</v>
      </c>
      <c r="Z13" s="49">
        <f>Z9*E13</f>
        <v>0</v>
      </c>
      <c r="AA13" s="49">
        <f>AA9*E13</f>
        <v>0</v>
      </c>
      <c r="AB13" s="49">
        <f>AB9*E13</f>
        <v>0</v>
      </c>
      <c r="AC13" s="49">
        <f>AC9*E13</f>
        <v>0</v>
      </c>
      <c r="AD13" s="49">
        <f>AD9*E13</f>
        <v>0</v>
      </c>
      <c r="AE13" s="49">
        <f>AE9*E13</f>
        <v>0</v>
      </c>
      <c r="AF13" s="49">
        <f>AF9*E13</f>
        <v>0</v>
      </c>
      <c r="AG13" s="49">
        <f>AG9*E13</f>
        <v>0</v>
      </c>
      <c r="AH13" s="49">
        <f>AH9*E13</f>
        <v>0</v>
      </c>
      <c r="AI13" s="49">
        <f>AI9*E13</f>
        <v>0</v>
      </c>
      <c r="AJ13" s="49">
        <f>AJ9*E13</f>
        <v>0</v>
      </c>
      <c r="AK13" s="49">
        <f>AK9*E13</f>
        <v>0</v>
      </c>
      <c r="AP13" s="247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  <c r="BB13" s="49">
        <f t="shared" ref="BB13:BT13" si="2">BB9*$E13</f>
        <v>0</v>
      </c>
      <c r="BC13" s="49">
        <f t="shared" si="2"/>
        <v>0</v>
      </c>
      <c r="BD13" s="49">
        <f t="shared" si="2"/>
        <v>0</v>
      </c>
      <c r="BE13" s="49">
        <f t="shared" si="2"/>
        <v>0</v>
      </c>
      <c r="BF13" s="49">
        <f t="shared" si="2"/>
        <v>0</v>
      </c>
      <c r="BG13" s="49">
        <f t="shared" si="2"/>
        <v>0</v>
      </c>
      <c r="BH13" s="49">
        <f t="shared" si="2"/>
        <v>0</v>
      </c>
      <c r="BI13" s="49">
        <f t="shared" si="2"/>
        <v>0</v>
      </c>
      <c r="BJ13" s="49">
        <f t="shared" si="2"/>
        <v>0</v>
      </c>
      <c r="BK13" s="49">
        <f t="shared" si="2"/>
        <v>0</v>
      </c>
      <c r="BL13" s="49">
        <f t="shared" si="2"/>
        <v>0</v>
      </c>
      <c r="BM13" s="49">
        <f t="shared" si="2"/>
        <v>0</v>
      </c>
      <c r="BN13" s="49">
        <f t="shared" si="2"/>
        <v>0</v>
      </c>
      <c r="BO13" s="49">
        <f t="shared" si="2"/>
        <v>0</v>
      </c>
      <c r="BP13" s="49">
        <f t="shared" si="2"/>
        <v>0</v>
      </c>
      <c r="BQ13" s="49">
        <f t="shared" si="2"/>
        <v>0</v>
      </c>
      <c r="BR13" s="49">
        <f t="shared" si="2"/>
        <v>0</v>
      </c>
      <c r="BS13" s="49">
        <f t="shared" si="2"/>
        <v>0</v>
      </c>
      <c r="BT13" s="49">
        <f t="shared" si="2"/>
        <v>0</v>
      </c>
      <c r="BU13" s="49">
        <f>BU9*$E13</f>
        <v>0</v>
      </c>
      <c r="BV13" s="49">
        <f>BV9*$E13</f>
        <v>0</v>
      </c>
      <c r="BW13" s="49">
        <f>BW9*$E13</f>
        <v>0</v>
      </c>
      <c r="BX13" s="49">
        <f>BX9*$E13</f>
        <v>0</v>
      </c>
      <c r="BY13" s="49">
        <f>BY9*$E13</f>
        <v>0</v>
      </c>
    </row>
    <row r="14" spans="1:80">
      <c r="A14" s="114">
        <v>3</v>
      </c>
      <c r="B14" s="236" t="s">
        <v>68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36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8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5.75" thickBot="1">
      <c r="B15" s="233" t="s">
        <v>69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33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5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hidden="1" customHeight="1"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33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5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9" hidden="1" customHeight="1" thickBot="1"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33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5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239" t="s">
        <v>52</v>
      </c>
      <c r="C18" s="239"/>
      <c r="D18" s="239"/>
      <c r="E18" s="48">
        <v>0.03</v>
      </c>
      <c r="F18" s="240"/>
      <c r="G18" s="241"/>
      <c r="H18" s="241"/>
      <c r="I18" s="242"/>
      <c r="J18" s="242"/>
      <c r="K18" s="242"/>
      <c r="L18" s="242"/>
      <c r="M18" s="243"/>
      <c r="N18" s="49">
        <f>N14*$E18</f>
        <v>0</v>
      </c>
      <c r="O18" s="49">
        <f t="shared" ref="O18:AK18" si="3">O14*$E18</f>
        <v>0</v>
      </c>
      <c r="P18" s="49">
        <f t="shared" si="3"/>
        <v>0</v>
      </c>
      <c r="Q18" s="49">
        <f t="shared" si="3"/>
        <v>0</v>
      </c>
      <c r="R18" s="49">
        <f t="shared" si="3"/>
        <v>0</v>
      </c>
      <c r="S18" s="49">
        <f t="shared" si="3"/>
        <v>0</v>
      </c>
      <c r="T18" s="49">
        <f t="shared" si="3"/>
        <v>0</v>
      </c>
      <c r="U18" s="49">
        <f t="shared" si="3"/>
        <v>0</v>
      </c>
      <c r="V18" s="49">
        <f t="shared" si="3"/>
        <v>0</v>
      </c>
      <c r="W18" s="49">
        <f t="shared" si="3"/>
        <v>0</v>
      </c>
      <c r="X18" s="49">
        <f t="shared" si="3"/>
        <v>0</v>
      </c>
      <c r="Y18" s="49">
        <f t="shared" si="3"/>
        <v>0</v>
      </c>
      <c r="Z18" s="49">
        <f t="shared" si="3"/>
        <v>0</v>
      </c>
      <c r="AA18" s="49">
        <f t="shared" si="3"/>
        <v>0</v>
      </c>
      <c r="AB18" s="49">
        <f t="shared" si="3"/>
        <v>0</v>
      </c>
      <c r="AC18" s="49">
        <f t="shared" si="3"/>
        <v>0</v>
      </c>
      <c r="AD18" s="49">
        <f t="shared" si="3"/>
        <v>0</v>
      </c>
      <c r="AE18" s="49">
        <f t="shared" si="3"/>
        <v>0</v>
      </c>
      <c r="AF18" s="49">
        <f t="shared" si="3"/>
        <v>0</v>
      </c>
      <c r="AG18" s="49">
        <f t="shared" si="3"/>
        <v>0</v>
      </c>
      <c r="AH18" s="49">
        <f t="shared" si="3"/>
        <v>0</v>
      </c>
      <c r="AI18" s="49">
        <f t="shared" si="3"/>
        <v>0</v>
      </c>
      <c r="AJ18" s="49">
        <f t="shared" si="3"/>
        <v>0</v>
      </c>
      <c r="AK18" s="49">
        <f t="shared" si="3"/>
        <v>0</v>
      </c>
      <c r="AP18" s="229"/>
      <c r="AQ18" s="230"/>
      <c r="AR18" s="230"/>
      <c r="AS18" s="231"/>
      <c r="AT18" s="231"/>
      <c r="AU18" s="231"/>
      <c r="AV18" s="231"/>
      <c r="AW18" s="231"/>
      <c r="AX18" s="231"/>
      <c r="AY18" s="231"/>
      <c r="AZ18" s="231"/>
      <c r="BA18" s="232"/>
      <c r="BB18" s="49">
        <f t="shared" ref="BB18:BY18" si="4">BB14*$E18</f>
        <v>0</v>
      </c>
      <c r="BC18" s="49">
        <f t="shared" si="4"/>
        <v>0</v>
      </c>
      <c r="BD18" s="49">
        <f t="shared" si="4"/>
        <v>0</v>
      </c>
      <c r="BE18" s="49">
        <f t="shared" si="4"/>
        <v>0</v>
      </c>
      <c r="BF18" s="49">
        <f t="shared" si="4"/>
        <v>0</v>
      </c>
      <c r="BG18" s="49">
        <f t="shared" si="4"/>
        <v>0</v>
      </c>
      <c r="BH18" s="49">
        <f t="shared" si="4"/>
        <v>0</v>
      </c>
      <c r="BI18" s="49">
        <f t="shared" si="4"/>
        <v>0</v>
      </c>
      <c r="BJ18" s="49">
        <f t="shared" si="4"/>
        <v>0</v>
      </c>
      <c r="BK18" s="49">
        <f t="shared" si="4"/>
        <v>0</v>
      </c>
      <c r="BL18" s="49">
        <f t="shared" si="4"/>
        <v>0</v>
      </c>
      <c r="BM18" s="49">
        <f t="shared" si="4"/>
        <v>0</v>
      </c>
      <c r="BN18" s="49">
        <f t="shared" si="4"/>
        <v>0</v>
      </c>
      <c r="BO18" s="49">
        <f t="shared" si="4"/>
        <v>0</v>
      </c>
      <c r="BP18" s="49">
        <f t="shared" si="4"/>
        <v>0</v>
      </c>
      <c r="BQ18" s="49">
        <f t="shared" si="4"/>
        <v>0</v>
      </c>
      <c r="BR18" s="49">
        <f t="shared" si="4"/>
        <v>0</v>
      </c>
      <c r="BS18" s="49">
        <f t="shared" si="4"/>
        <v>0</v>
      </c>
      <c r="BT18" s="49">
        <f t="shared" si="4"/>
        <v>0</v>
      </c>
      <c r="BU18" s="49">
        <f t="shared" si="4"/>
        <v>0</v>
      </c>
      <c r="BV18" s="49">
        <f t="shared" si="4"/>
        <v>0</v>
      </c>
      <c r="BW18" s="49">
        <f t="shared" si="4"/>
        <v>0</v>
      </c>
      <c r="BX18" s="49">
        <f t="shared" si="4"/>
        <v>0</v>
      </c>
      <c r="BY18" s="49">
        <f t="shared" si="4"/>
        <v>0</v>
      </c>
    </row>
    <row r="19" spans="1:77" ht="15.75" thickBot="1">
      <c r="A19" s="114">
        <v>4</v>
      </c>
      <c r="B19" s="236" t="s">
        <v>70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36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8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 hidden="1"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33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5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5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33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5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5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33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5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239" t="s">
        <v>52</v>
      </c>
      <c r="C23" s="239"/>
      <c r="D23" s="239"/>
      <c r="E23" s="48">
        <v>0.03</v>
      </c>
      <c r="F23" s="240"/>
      <c r="G23" s="241"/>
      <c r="H23" s="241"/>
      <c r="I23" s="242"/>
      <c r="J23" s="242"/>
      <c r="K23" s="242"/>
      <c r="L23" s="242"/>
      <c r="M23" s="243"/>
      <c r="N23" s="49">
        <f>N19*$E23</f>
        <v>0</v>
      </c>
      <c r="O23" s="49">
        <f t="shared" ref="O23:AK23" si="5">O19*$E23</f>
        <v>0</v>
      </c>
      <c r="P23" s="49">
        <f t="shared" si="5"/>
        <v>0</v>
      </c>
      <c r="Q23" s="49">
        <f t="shared" si="5"/>
        <v>0</v>
      </c>
      <c r="R23" s="49">
        <f t="shared" si="5"/>
        <v>0</v>
      </c>
      <c r="S23" s="49">
        <f t="shared" si="5"/>
        <v>0</v>
      </c>
      <c r="T23" s="49">
        <f t="shared" si="5"/>
        <v>0</v>
      </c>
      <c r="U23" s="49">
        <f t="shared" si="5"/>
        <v>0</v>
      </c>
      <c r="V23" s="49">
        <f t="shared" si="5"/>
        <v>0</v>
      </c>
      <c r="W23" s="49">
        <f t="shared" si="5"/>
        <v>0</v>
      </c>
      <c r="X23" s="49">
        <f t="shared" si="5"/>
        <v>0</v>
      </c>
      <c r="Y23" s="49">
        <f t="shared" si="5"/>
        <v>0</v>
      </c>
      <c r="Z23" s="49">
        <f t="shared" si="5"/>
        <v>0</v>
      </c>
      <c r="AA23" s="49">
        <f t="shared" si="5"/>
        <v>0</v>
      </c>
      <c r="AB23" s="49">
        <f t="shared" si="5"/>
        <v>0</v>
      </c>
      <c r="AC23" s="49">
        <f t="shared" si="5"/>
        <v>0</v>
      </c>
      <c r="AD23" s="49">
        <f t="shared" si="5"/>
        <v>0</v>
      </c>
      <c r="AE23" s="49">
        <f t="shared" si="5"/>
        <v>0</v>
      </c>
      <c r="AF23" s="49">
        <f t="shared" si="5"/>
        <v>0</v>
      </c>
      <c r="AG23" s="49">
        <f t="shared" si="5"/>
        <v>0</v>
      </c>
      <c r="AH23" s="49">
        <f t="shared" si="5"/>
        <v>0</v>
      </c>
      <c r="AI23" s="49">
        <f t="shared" si="5"/>
        <v>0</v>
      </c>
      <c r="AJ23" s="49">
        <f t="shared" si="5"/>
        <v>0</v>
      </c>
      <c r="AK23" s="49">
        <f t="shared" si="5"/>
        <v>0</v>
      </c>
      <c r="AP23" s="229"/>
      <c r="AQ23" s="230"/>
      <c r="AR23" s="230"/>
      <c r="AS23" s="231"/>
      <c r="AT23" s="231"/>
      <c r="AU23" s="231"/>
      <c r="AV23" s="231"/>
      <c r="AW23" s="231"/>
      <c r="AX23" s="231"/>
      <c r="AY23" s="231"/>
      <c r="AZ23" s="231"/>
      <c r="BA23" s="232"/>
      <c r="BB23" s="49">
        <f t="shared" ref="BB23:BY23" si="6">BB19*$E23</f>
        <v>0</v>
      </c>
      <c r="BC23" s="49">
        <f t="shared" si="6"/>
        <v>0</v>
      </c>
      <c r="BD23" s="49">
        <f t="shared" si="6"/>
        <v>0</v>
      </c>
      <c r="BE23" s="49">
        <f t="shared" si="6"/>
        <v>0</v>
      </c>
      <c r="BF23" s="49">
        <f t="shared" si="6"/>
        <v>0</v>
      </c>
      <c r="BG23" s="49">
        <f t="shared" si="6"/>
        <v>0</v>
      </c>
      <c r="BH23" s="49">
        <f t="shared" si="6"/>
        <v>0</v>
      </c>
      <c r="BI23" s="49">
        <f t="shared" si="6"/>
        <v>0</v>
      </c>
      <c r="BJ23" s="49">
        <f t="shared" si="6"/>
        <v>0</v>
      </c>
      <c r="BK23" s="49">
        <f t="shared" si="6"/>
        <v>0</v>
      </c>
      <c r="BL23" s="49">
        <f t="shared" si="6"/>
        <v>0</v>
      </c>
      <c r="BM23" s="49">
        <f t="shared" si="6"/>
        <v>0</v>
      </c>
      <c r="BN23" s="49">
        <f t="shared" si="6"/>
        <v>0</v>
      </c>
      <c r="BO23" s="49">
        <f t="shared" si="6"/>
        <v>0</v>
      </c>
      <c r="BP23" s="49">
        <f t="shared" si="6"/>
        <v>0</v>
      </c>
      <c r="BQ23" s="49">
        <f t="shared" si="6"/>
        <v>0</v>
      </c>
      <c r="BR23" s="49">
        <f t="shared" si="6"/>
        <v>0</v>
      </c>
      <c r="BS23" s="49">
        <f t="shared" si="6"/>
        <v>0</v>
      </c>
      <c r="BT23" s="49">
        <f t="shared" si="6"/>
        <v>0</v>
      </c>
      <c r="BU23" s="49">
        <f t="shared" si="6"/>
        <v>0</v>
      </c>
      <c r="BV23" s="49">
        <f t="shared" si="6"/>
        <v>0</v>
      </c>
      <c r="BW23" s="49">
        <f t="shared" si="6"/>
        <v>0</v>
      </c>
      <c r="BX23" s="49">
        <f t="shared" si="6"/>
        <v>0</v>
      </c>
      <c r="BY23" s="49">
        <f t="shared" si="6"/>
        <v>0</v>
      </c>
    </row>
    <row r="24" spans="1:77">
      <c r="A24" s="114">
        <v>5</v>
      </c>
      <c r="B24" s="236" t="s">
        <v>71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36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8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 ht="15.75" thickBot="1">
      <c r="B25" s="233" t="s">
        <v>72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5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33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5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idden="1"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5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33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5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hidden="1" thickBot="1"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5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33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5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239" t="s">
        <v>52</v>
      </c>
      <c r="C28" s="239"/>
      <c r="D28" s="239"/>
      <c r="E28" s="48">
        <v>0.03</v>
      </c>
      <c r="F28" s="240"/>
      <c r="G28" s="241"/>
      <c r="H28" s="241"/>
      <c r="I28" s="242"/>
      <c r="J28" s="242"/>
      <c r="K28" s="242"/>
      <c r="L28" s="242"/>
      <c r="M28" s="243"/>
      <c r="N28" s="49">
        <f>N24*$E28</f>
        <v>0</v>
      </c>
      <c r="O28" s="49">
        <f t="shared" ref="O28:AK28" si="7">O24*$E28</f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49">
        <f t="shared" si="7"/>
        <v>0</v>
      </c>
      <c r="AE28" s="49">
        <f t="shared" si="7"/>
        <v>0</v>
      </c>
      <c r="AF28" s="49">
        <f t="shared" si="7"/>
        <v>0</v>
      </c>
      <c r="AG28" s="49">
        <f t="shared" si="7"/>
        <v>0</v>
      </c>
      <c r="AH28" s="49">
        <f t="shared" si="7"/>
        <v>0</v>
      </c>
      <c r="AI28" s="49">
        <f t="shared" si="7"/>
        <v>0</v>
      </c>
      <c r="AJ28" s="49">
        <f t="shared" si="7"/>
        <v>0</v>
      </c>
      <c r="AK28" s="49">
        <f t="shared" si="7"/>
        <v>0</v>
      </c>
      <c r="AP28" s="229"/>
      <c r="AQ28" s="230"/>
      <c r="AR28" s="230"/>
      <c r="AS28" s="231"/>
      <c r="AT28" s="231"/>
      <c r="AU28" s="231"/>
      <c r="AV28" s="231"/>
      <c r="AW28" s="231"/>
      <c r="AX28" s="231"/>
      <c r="AY28" s="231"/>
      <c r="AZ28" s="231"/>
      <c r="BA28" s="232"/>
      <c r="BB28" s="49">
        <f t="shared" ref="BB28:BY28" si="8">BB24*$E28</f>
        <v>0</v>
      </c>
      <c r="BC28" s="49">
        <f t="shared" si="8"/>
        <v>0</v>
      </c>
      <c r="BD28" s="49">
        <f t="shared" si="8"/>
        <v>0</v>
      </c>
      <c r="BE28" s="49">
        <f t="shared" si="8"/>
        <v>0</v>
      </c>
      <c r="BF28" s="49">
        <f t="shared" si="8"/>
        <v>0</v>
      </c>
      <c r="BG28" s="49">
        <f t="shared" si="8"/>
        <v>0</v>
      </c>
      <c r="BH28" s="49">
        <f t="shared" si="8"/>
        <v>0</v>
      </c>
      <c r="BI28" s="49">
        <f t="shared" si="8"/>
        <v>0</v>
      </c>
      <c r="BJ28" s="49">
        <f t="shared" si="8"/>
        <v>0</v>
      </c>
      <c r="BK28" s="49">
        <f t="shared" si="8"/>
        <v>0</v>
      </c>
      <c r="BL28" s="49">
        <f t="shared" si="8"/>
        <v>0</v>
      </c>
      <c r="BM28" s="49">
        <f t="shared" si="8"/>
        <v>0</v>
      </c>
      <c r="BN28" s="49">
        <f t="shared" si="8"/>
        <v>0</v>
      </c>
      <c r="BO28" s="49">
        <f t="shared" si="8"/>
        <v>0</v>
      </c>
      <c r="BP28" s="49">
        <f t="shared" si="8"/>
        <v>0</v>
      </c>
      <c r="BQ28" s="49">
        <f t="shared" si="8"/>
        <v>0</v>
      </c>
      <c r="BR28" s="49">
        <f t="shared" si="8"/>
        <v>0</v>
      </c>
      <c r="BS28" s="49">
        <f t="shared" si="8"/>
        <v>0</v>
      </c>
      <c r="BT28" s="49">
        <f t="shared" si="8"/>
        <v>0</v>
      </c>
      <c r="BU28" s="49">
        <f t="shared" si="8"/>
        <v>0</v>
      </c>
      <c r="BV28" s="49">
        <f t="shared" si="8"/>
        <v>0</v>
      </c>
      <c r="BW28" s="49">
        <f t="shared" si="8"/>
        <v>0</v>
      </c>
      <c r="BX28" s="49">
        <f t="shared" si="8"/>
        <v>0</v>
      </c>
      <c r="BY28" s="49">
        <f t="shared" si="8"/>
        <v>0</v>
      </c>
    </row>
    <row r="29" spans="1:77">
      <c r="A29" s="114">
        <v>6</v>
      </c>
      <c r="B29" s="236" t="s">
        <v>73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36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8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ht="15.75" thickBot="1">
      <c r="B30" s="233" t="s">
        <v>74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33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5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5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33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5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5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33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9" t="s">
        <v>52</v>
      </c>
      <c r="C33" s="239"/>
      <c r="D33" s="239"/>
      <c r="E33" s="48">
        <v>0.02</v>
      </c>
      <c r="F33" s="240"/>
      <c r="G33" s="241"/>
      <c r="H33" s="241"/>
      <c r="I33" s="242"/>
      <c r="J33" s="242"/>
      <c r="K33" s="242"/>
      <c r="L33" s="242"/>
      <c r="M33" s="243"/>
      <c r="N33" s="49">
        <f>N29*$E33</f>
        <v>0</v>
      </c>
      <c r="O33" s="49">
        <f t="shared" ref="O33:AK33" si="9">O29*$E33</f>
        <v>0</v>
      </c>
      <c r="P33" s="49">
        <f t="shared" si="9"/>
        <v>0</v>
      </c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0</v>
      </c>
      <c r="U33" s="49">
        <f t="shared" si="9"/>
        <v>0</v>
      </c>
      <c r="V33" s="49">
        <f t="shared" si="9"/>
        <v>0</v>
      </c>
      <c r="W33" s="49">
        <f t="shared" si="9"/>
        <v>0</v>
      </c>
      <c r="X33" s="49">
        <f t="shared" si="9"/>
        <v>0</v>
      </c>
      <c r="Y33" s="49">
        <f t="shared" si="9"/>
        <v>0</v>
      </c>
      <c r="Z33" s="49">
        <f t="shared" si="9"/>
        <v>0</v>
      </c>
      <c r="AA33" s="49">
        <f t="shared" si="9"/>
        <v>0</v>
      </c>
      <c r="AB33" s="49">
        <f t="shared" si="9"/>
        <v>0</v>
      </c>
      <c r="AC33" s="49">
        <f t="shared" si="9"/>
        <v>0</v>
      </c>
      <c r="AD33" s="49">
        <f t="shared" si="9"/>
        <v>0</v>
      </c>
      <c r="AE33" s="49">
        <f t="shared" si="9"/>
        <v>0</v>
      </c>
      <c r="AF33" s="49">
        <f t="shared" si="9"/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P33" s="229"/>
      <c r="AQ33" s="230"/>
      <c r="AR33" s="230"/>
      <c r="AS33" s="231"/>
      <c r="AT33" s="231"/>
      <c r="AU33" s="231"/>
      <c r="AV33" s="231"/>
      <c r="AW33" s="231"/>
      <c r="AX33" s="231"/>
      <c r="AY33" s="231"/>
      <c r="AZ33" s="231"/>
      <c r="BA33" s="232"/>
      <c r="BB33" s="49">
        <f t="shared" ref="BB33:BY33" si="10">BB29*$E33</f>
        <v>0</v>
      </c>
      <c r="BC33" s="49">
        <f t="shared" si="10"/>
        <v>0</v>
      </c>
      <c r="BD33" s="49">
        <f t="shared" si="10"/>
        <v>0</v>
      </c>
      <c r="BE33" s="49">
        <f t="shared" si="10"/>
        <v>0</v>
      </c>
      <c r="BF33" s="49">
        <f t="shared" si="10"/>
        <v>0</v>
      </c>
      <c r="BG33" s="49">
        <f t="shared" si="10"/>
        <v>0</v>
      </c>
      <c r="BH33" s="49">
        <f t="shared" si="10"/>
        <v>0</v>
      </c>
      <c r="BI33" s="49">
        <f t="shared" si="10"/>
        <v>0</v>
      </c>
      <c r="BJ33" s="49">
        <f t="shared" si="10"/>
        <v>0</v>
      </c>
      <c r="BK33" s="49">
        <f t="shared" si="10"/>
        <v>0</v>
      </c>
      <c r="BL33" s="49">
        <f t="shared" si="10"/>
        <v>0</v>
      </c>
      <c r="BM33" s="49">
        <f t="shared" si="10"/>
        <v>0</v>
      </c>
      <c r="BN33" s="49">
        <f t="shared" si="10"/>
        <v>0</v>
      </c>
      <c r="BO33" s="49">
        <f t="shared" si="10"/>
        <v>0</v>
      </c>
      <c r="BP33" s="49">
        <f t="shared" si="10"/>
        <v>0</v>
      </c>
      <c r="BQ33" s="49">
        <f t="shared" si="10"/>
        <v>0</v>
      </c>
      <c r="BR33" s="49">
        <f t="shared" si="10"/>
        <v>0</v>
      </c>
      <c r="BS33" s="49">
        <f t="shared" si="10"/>
        <v>0</v>
      </c>
      <c r="BT33" s="49">
        <f t="shared" si="10"/>
        <v>0</v>
      </c>
      <c r="BU33" s="49">
        <f t="shared" si="10"/>
        <v>0</v>
      </c>
      <c r="BV33" s="49">
        <f t="shared" si="10"/>
        <v>0</v>
      </c>
      <c r="BW33" s="49">
        <f t="shared" si="10"/>
        <v>0</v>
      </c>
      <c r="BX33" s="49">
        <f t="shared" si="10"/>
        <v>0</v>
      </c>
      <c r="BY33" s="49">
        <f t="shared" si="10"/>
        <v>0</v>
      </c>
    </row>
    <row r="34" spans="2:77">
      <c r="B34" s="228" t="s">
        <v>57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28" t="s">
        <v>57</v>
      </c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37">
        <f t="shared" ref="BB34:BY34" si="12">BB8+BB13+BB18+BB23+BB28+BB33</f>
        <v>0</v>
      </c>
      <c r="BC34" s="37">
        <f t="shared" si="12"/>
        <v>0</v>
      </c>
      <c r="BD34" s="37">
        <f t="shared" si="12"/>
        <v>0</v>
      </c>
      <c r="BE34" s="37">
        <f t="shared" si="12"/>
        <v>0</v>
      </c>
      <c r="BF34" s="37">
        <f t="shared" si="12"/>
        <v>0</v>
      </c>
      <c r="BG34" s="37">
        <f t="shared" si="12"/>
        <v>0</v>
      </c>
      <c r="BH34" s="37">
        <f t="shared" si="12"/>
        <v>0</v>
      </c>
      <c r="BI34" s="37">
        <f t="shared" si="12"/>
        <v>0</v>
      </c>
      <c r="BJ34" s="37">
        <f t="shared" si="12"/>
        <v>0</v>
      </c>
      <c r="BK34" s="37">
        <f t="shared" si="12"/>
        <v>0</v>
      </c>
      <c r="BL34" s="37">
        <f t="shared" si="12"/>
        <v>0</v>
      </c>
      <c r="BM34" s="37">
        <f t="shared" si="12"/>
        <v>0</v>
      </c>
      <c r="BN34" s="37">
        <f t="shared" si="12"/>
        <v>0</v>
      </c>
      <c r="BO34" s="37">
        <f t="shared" si="12"/>
        <v>0</v>
      </c>
      <c r="BP34" s="37">
        <f t="shared" si="12"/>
        <v>0</v>
      </c>
      <c r="BQ34" s="37">
        <f t="shared" si="12"/>
        <v>0</v>
      </c>
      <c r="BR34" s="37">
        <f t="shared" si="12"/>
        <v>0</v>
      </c>
      <c r="BS34" s="37">
        <f t="shared" si="12"/>
        <v>0</v>
      </c>
      <c r="BT34" s="37">
        <f t="shared" si="12"/>
        <v>0</v>
      </c>
      <c r="BU34" s="37">
        <f t="shared" si="12"/>
        <v>0</v>
      </c>
      <c r="BV34" s="37">
        <f t="shared" si="12"/>
        <v>0</v>
      </c>
      <c r="BW34" s="37">
        <f t="shared" si="12"/>
        <v>0</v>
      </c>
      <c r="BX34" s="37">
        <f t="shared" si="12"/>
        <v>0</v>
      </c>
      <c r="BY34" s="37">
        <f t="shared" si="12"/>
        <v>0</v>
      </c>
    </row>
  </sheetData>
  <mergeCells count="86">
    <mergeCell ref="AP15:BA15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B19:M19"/>
    <mergeCell ref="B15:M15"/>
    <mergeCell ref="B16:M16"/>
    <mergeCell ref="B17:M17"/>
    <mergeCell ref="AP26:BA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7:M7"/>
    <mergeCell ref="B14:M14"/>
    <mergeCell ref="B8:D8"/>
    <mergeCell ref="F8:M8"/>
    <mergeCell ref="B18:D18"/>
    <mergeCell ref="F18:M18"/>
    <mergeCell ref="B9:M9"/>
    <mergeCell ref="B10:M10"/>
    <mergeCell ref="B11:M11"/>
    <mergeCell ref="B12:M12"/>
    <mergeCell ref="B13:D13"/>
    <mergeCell ref="F13:M13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50"/>
  <sheetViews>
    <sheetView zoomScale="84" zoomScaleNormal="84" workbookViewId="0">
      <selection activeCell="J33" sqref="J33:L33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6" customWidth="1"/>
    <col min="29" max="29" width="1.140625" hidden="1" customWidth="1"/>
    <col min="30" max="30" width="4.28515625" hidden="1" customWidth="1"/>
    <col min="31" max="31" width="0.28515625" customWidth="1"/>
    <col min="32" max="61" width="6" customWidth="1"/>
    <col min="62" max="64" width="6" hidden="1" customWidth="1"/>
    <col min="65" max="69" width="4.7109375" customWidth="1"/>
    <col min="70" max="74" width="4" customWidth="1"/>
  </cols>
  <sheetData>
    <row r="1" spans="1:74 16384:16384" ht="15.75" thickBot="1">
      <c r="BO1" s="75"/>
      <c r="BP1" s="75"/>
      <c r="BQ1" s="75"/>
      <c r="BR1" s="75"/>
      <c r="BS1" s="75"/>
      <c r="BT1" s="75"/>
      <c r="BU1" s="75"/>
      <c r="BV1" s="75"/>
    </row>
    <row r="2" spans="1:74 16384:16384">
      <c r="B2" s="267" t="s">
        <v>21</v>
      </c>
      <c r="C2" s="268"/>
      <c r="D2" s="268"/>
      <c r="E2" s="268"/>
      <c r="F2" s="268"/>
      <c r="G2" s="268"/>
      <c r="H2" s="268"/>
      <c r="I2" s="268"/>
      <c r="J2" s="268"/>
      <c r="K2" s="268"/>
      <c r="L2" s="269"/>
      <c r="M2" s="284" t="s">
        <v>16</v>
      </c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6"/>
      <c r="AC2" s="4"/>
      <c r="AD2" s="4"/>
      <c r="AE2" s="4"/>
      <c r="AF2" s="256" t="s">
        <v>17</v>
      </c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8"/>
      <c r="BM2" s="5"/>
      <c r="BN2" s="5"/>
      <c r="BO2" s="5"/>
      <c r="BP2" s="259"/>
      <c r="BQ2" s="260"/>
      <c r="BR2" s="260"/>
      <c r="BS2" s="260"/>
      <c r="BT2" s="260"/>
      <c r="BU2" s="260"/>
      <c r="BV2" s="260"/>
    </row>
    <row r="3" spans="1:74 16384:16384" ht="18.75" customHeight="1" thickBot="1">
      <c r="B3" s="10"/>
      <c r="C3" s="11"/>
      <c r="D3" s="351" t="s">
        <v>13</v>
      </c>
      <c r="E3" s="351"/>
      <c r="F3" s="351"/>
      <c r="G3" s="351" t="s">
        <v>14</v>
      </c>
      <c r="H3" s="351"/>
      <c r="I3" s="351"/>
      <c r="J3" s="351" t="s">
        <v>15</v>
      </c>
      <c r="K3" s="262"/>
      <c r="L3" s="263"/>
      <c r="M3" s="261" t="s">
        <v>18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4"/>
      <c r="AD3" s="4"/>
      <c r="AE3" s="4"/>
      <c r="AF3" s="264" t="s">
        <v>18</v>
      </c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6"/>
      <c r="BM3" s="5"/>
      <c r="BN3" s="5"/>
      <c r="BO3" s="5"/>
      <c r="BP3" s="259"/>
      <c r="BQ3" s="260"/>
      <c r="BR3" s="260"/>
      <c r="BS3" s="260"/>
      <c r="BT3" s="260"/>
      <c r="BU3" s="260"/>
      <c r="BV3" s="260"/>
    </row>
    <row r="4" spans="1:74 16384:16384" ht="21" thickBot="1">
      <c r="B4" s="270" t="s">
        <v>12</v>
      </c>
      <c r="C4" s="271"/>
      <c r="D4" s="272" t="s">
        <v>24</v>
      </c>
      <c r="E4" s="273"/>
      <c r="F4" s="274"/>
      <c r="G4" s="275" t="s">
        <v>22</v>
      </c>
      <c r="H4" s="276"/>
      <c r="I4" s="276"/>
      <c r="J4" s="275" t="s">
        <v>23</v>
      </c>
      <c r="K4" s="277"/>
      <c r="L4" s="277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75"/>
      <c r="BP4" s="76"/>
      <c r="BQ4" s="76"/>
      <c r="BR4" s="76"/>
      <c r="BS4" s="76"/>
      <c r="BT4" s="76"/>
      <c r="BU4" s="76"/>
      <c r="BV4" s="76"/>
    </row>
    <row r="5" spans="1:74 16384:16384">
      <c r="A5" s="114">
        <v>1</v>
      </c>
      <c r="B5" s="278" t="s">
        <v>157</v>
      </c>
      <c r="C5" s="279"/>
      <c r="D5" s="280" t="s">
        <v>172</v>
      </c>
      <c r="E5" s="281"/>
      <c r="F5" s="282"/>
      <c r="G5" s="280" t="s">
        <v>177</v>
      </c>
      <c r="H5" s="281"/>
      <c r="I5" s="282"/>
      <c r="J5" s="280" t="s">
        <v>181</v>
      </c>
      <c r="K5" s="281"/>
      <c r="L5" s="283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"/>
      <c r="AD5" s="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O5" s="75"/>
      <c r="BP5" s="77"/>
      <c r="BQ5" s="77"/>
      <c r="BR5" s="77"/>
      <c r="BS5" s="77"/>
      <c r="BT5" s="77"/>
      <c r="BU5" s="77"/>
      <c r="BV5" s="77"/>
    </row>
    <row r="6" spans="1:74 16384:16384">
      <c r="B6" s="278" t="s">
        <v>158</v>
      </c>
      <c r="C6" s="279"/>
      <c r="D6" s="287" t="s">
        <v>173</v>
      </c>
      <c r="E6" s="288"/>
      <c r="F6" s="289"/>
      <c r="G6" s="287" t="s">
        <v>178</v>
      </c>
      <c r="H6" s="293"/>
      <c r="I6" s="290"/>
      <c r="J6" s="287" t="s">
        <v>182</v>
      </c>
      <c r="K6" s="293"/>
      <c r="L6" s="29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75"/>
      <c r="BP6" s="77"/>
      <c r="BQ6" s="77"/>
      <c r="BR6" s="77"/>
      <c r="BS6" s="77"/>
      <c r="BT6" s="77"/>
      <c r="BU6" s="77"/>
      <c r="BV6" s="77"/>
    </row>
    <row r="7" spans="1:74 16384:16384">
      <c r="B7" s="278" t="s">
        <v>159</v>
      </c>
      <c r="C7" s="279"/>
      <c r="D7" s="287" t="s">
        <v>174</v>
      </c>
      <c r="E7" s="288"/>
      <c r="F7" s="289"/>
      <c r="G7" s="287" t="s">
        <v>179</v>
      </c>
      <c r="H7" s="288"/>
      <c r="I7" s="290"/>
      <c r="J7" s="287" t="s">
        <v>183</v>
      </c>
      <c r="K7" s="288"/>
      <c r="L7" s="29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75"/>
      <c r="BP7" s="77"/>
      <c r="BQ7" s="77"/>
      <c r="BR7" s="77"/>
      <c r="BS7" s="77"/>
      <c r="BT7" s="77"/>
      <c r="BU7" s="77"/>
      <c r="BV7" s="77"/>
    </row>
    <row r="8" spans="1:74 16384:16384" ht="15.75" thickBot="1">
      <c r="B8" s="278"/>
      <c r="C8" s="279"/>
      <c r="D8" s="287" t="s">
        <v>175</v>
      </c>
      <c r="E8" s="288"/>
      <c r="F8" s="289"/>
      <c r="G8" s="287" t="s">
        <v>180</v>
      </c>
      <c r="H8" s="288"/>
      <c r="I8" s="290"/>
      <c r="J8" s="287" t="s">
        <v>184</v>
      </c>
      <c r="K8" s="288"/>
      <c r="L8" s="29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75"/>
      <c r="BP8" s="77"/>
      <c r="BQ8" s="77"/>
      <c r="BR8" s="77"/>
      <c r="BS8" s="77"/>
      <c r="BT8" s="77"/>
      <c r="BU8" s="77"/>
      <c r="BV8" s="77"/>
    </row>
    <row r="9" spans="1:74 16384:16384" ht="15.75" thickBot="1">
      <c r="B9" s="35" t="s">
        <v>56</v>
      </c>
      <c r="C9" s="46">
        <v>0.04</v>
      </c>
      <c r="D9" s="291" t="s">
        <v>176</v>
      </c>
      <c r="E9" s="183"/>
      <c r="F9" s="292"/>
      <c r="G9" s="291"/>
      <c r="H9" s="183"/>
      <c r="I9" s="292"/>
      <c r="J9" s="291" t="s">
        <v>185</v>
      </c>
      <c r="K9" s="183"/>
      <c r="L9" s="292"/>
      <c r="M9" s="47">
        <f>M5*$C9</f>
        <v>0</v>
      </c>
      <c r="N9" s="47">
        <f t="shared" ref="N9:AB9" si="0">N5*$C9</f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3"/>
      <c r="AD9" s="3"/>
      <c r="AF9" s="47">
        <f t="shared" ref="AF9:BI9" si="1">AF5*$C9</f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  <c r="AK9" s="47">
        <f t="shared" si="1"/>
        <v>0</v>
      </c>
      <c r="AL9" s="47">
        <f t="shared" si="1"/>
        <v>0</v>
      </c>
      <c r="AM9" s="47">
        <f t="shared" si="1"/>
        <v>0</v>
      </c>
      <c r="AN9" s="47">
        <f t="shared" si="1"/>
        <v>0</v>
      </c>
      <c r="AO9" s="47">
        <f t="shared" si="1"/>
        <v>0</v>
      </c>
      <c r="AP9" s="47">
        <f t="shared" si="1"/>
        <v>0</v>
      </c>
      <c r="AQ9" s="47">
        <f t="shared" si="1"/>
        <v>0</v>
      </c>
      <c r="AR9" s="47">
        <f t="shared" si="1"/>
        <v>0</v>
      </c>
      <c r="AS9" s="47">
        <f t="shared" si="1"/>
        <v>0</v>
      </c>
      <c r="AT9" s="47">
        <f t="shared" si="1"/>
        <v>0</v>
      </c>
      <c r="AU9" s="47">
        <f t="shared" si="1"/>
        <v>0</v>
      </c>
      <c r="AV9" s="47">
        <f t="shared" si="1"/>
        <v>0</v>
      </c>
      <c r="AW9" s="47">
        <f t="shared" si="1"/>
        <v>0</v>
      </c>
      <c r="AX9" s="47">
        <f t="shared" si="1"/>
        <v>0</v>
      </c>
      <c r="AY9" s="47">
        <f t="shared" si="1"/>
        <v>0</v>
      </c>
      <c r="AZ9" s="47">
        <f t="shared" si="1"/>
        <v>0</v>
      </c>
      <c r="BA9" s="47">
        <f t="shared" si="1"/>
        <v>0</v>
      </c>
      <c r="BB9" s="47">
        <f t="shared" si="1"/>
        <v>0</v>
      </c>
      <c r="BC9" s="47">
        <f t="shared" si="1"/>
        <v>0</v>
      </c>
      <c r="BD9" s="47">
        <f t="shared" si="1"/>
        <v>0</v>
      </c>
      <c r="BE9" s="47">
        <f t="shared" si="1"/>
        <v>0</v>
      </c>
      <c r="BF9" s="47">
        <f t="shared" si="1"/>
        <v>0</v>
      </c>
      <c r="BG9" s="47">
        <f t="shared" si="1"/>
        <v>0</v>
      </c>
      <c r="BH9" s="47">
        <f t="shared" si="1"/>
        <v>0</v>
      </c>
      <c r="BI9" s="47">
        <f t="shared" si="1"/>
        <v>0</v>
      </c>
      <c r="BJ9" s="47"/>
      <c r="BK9" s="47"/>
      <c r="BL9" s="47"/>
      <c r="BO9" s="75"/>
      <c r="BP9" s="5"/>
      <c r="BQ9" s="5"/>
      <c r="BR9" s="5"/>
      <c r="BS9" s="5"/>
      <c r="BT9" s="5"/>
      <c r="BU9" s="5"/>
      <c r="BV9" s="5"/>
    </row>
    <row r="10" spans="1:74 16384:16384">
      <c r="A10" s="114">
        <v>2</v>
      </c>
      <c r="B10" s="298" t="s">
        <v>160</v>
      </c>
      <c r="C10" s="299"/>
      <c r="D10" s="300" t="s">
        <v>186</v>
      </c>
      <c r="E10" s="301"/>
      <c r="F10" s="302"/>
      <c r="G10" s="300" t="s">
        <v>190</v>
      </c>
      <c r="H10" s="301"/>
      <c r="I10" s="302"/>
      <c r="J10" s="300" t="s">
        <v>194</v>
      </c>
      <c r="K10" s="301"/>
      <c r="L10" s="30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3"/>
      <c r="AD10" s="3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O10" s="75"/>
      <c r="BP10" s="77"/>
      <c r="BQ10" s="77"/>
      <c r="BR10" s="77"/>
      <c r="BS10" s="77"/>
      <c r="BT10" s="77"/>
      <c r="BU10" s="77"/>
      <c r="BV10" s="77"/>
    </row>
    <row r="11" spans="1:74 16384:16384">
      <c r="B11" s="278" t="s">
        <v>162</v>
      </c>
      <c r="C11" s="279"/>
      <c r="D11" s="294" t="s">
        <v>187</v>
      </c>
      <c r="E11" s="295"/>
      <c r="F11" s="296"/>
      <c r="G11" s="294" t="s">
        <v>191</v>
      </c>
      <c r="H11" s="295"/>
      <c r="I11" s="296"/>
      <c r="J11" s="294" t="s">
        <v>195</v>
      </c>
      <c r="K11" s="295"/>
      <c r="L11" s="296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75"/>
      <c r="BP11" s="77"/>
      <c r="BQ11" s="77"/>
      <c r="BR11" s="77"/>
      <c r="BS11" s="77"/>
      <c r="BT11" s="77"/>
      <c r="BU11" s="77"/>
      <c r="BV11" s="77"/>
    </row>
    <row r="12" spans="1:74 16384:16384">
      <c r="B12" s="278" t="s">
        <v>163</v>
      </c>
      <c r="C12" s="279"/>
      <c r="D12" s="294" t="s">
        <v>188</v>
      </c>
      <c r="E12" s="295"/>
      <c r="F12" s="296"/>
      <c r="G12" s="294" t="s">
        <v>192</v>
      </c>
      <c r="H12" s="295"/>
      <c r="I12" s="296"/>
      <c r="J12" s="294" t="s">
        <v>196</v>
      </c>
      <c r="K12" s="295"/>
      <c r="L12" s="296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75"/>
      <c r="BP12" s="77"/>
      <c r="BQ12" s="77"/>
      <c r="BR12" s="77"/>
      <c r="BS12" s="77"/>
      <c r="BT12" s="77"/>
      <c r="BU12" s="77"/>
      <c r="BV12" s="77"/>
    </row>
    <row r="13" spans="1:74 16384:16384" ht="15.75" thickBot="1">
      <c r="B13" s="278" t="s">
        <v>164</v>
      </c>
      <c r="C13" s="279"/>
      <c r="D13" s="294" t="s">
        <v>189</v>
      </c>
      <c r="E13" s="297"/>
      <c r="F13" s="296"/>
      <c r="G13" s="294" t="s">
        <v>193</v>
      </c>
      <c r="H13" s="297"/>
      <c r="I13" s="296"/>
      <c r="J13" s="294" t="s">
        <v>197</v>
      </c>
      <c r="K13" s="297"/>
      <c r="L13" s="29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75"/>
      <c r="BP13" s="77"/>
      <c r="BQ13" s="77"/>
      <c r="BR13" s="77"/>
      <c r="BS13" s="77"/>
      <c r="BT13" s="77"/>
      <c r="BU13" s="77"/>
      <c r="BV13" s="77"/>
    </row>
    <row r="14" spans="1:74 16384:16384" ht="15.75" thickBot="1">
      <c r="B14" s="35" t="s">
        <v>56</v>
      </c>
      <c r="C14" s="46">
        <v>0.06</v>
      </c>
      <c r="D14" s="307"/>
      <c r="E14" s="308"/>
      <c r="F14" s="309"/>
      <c r="G14" s="307"/>
      <c r="H14" s="308"/>
      <c r="I14" s="309"/>
      <c r="J14" s="307"/>
      <c r="K14" s="308"/>
      <c r="L14" s="309"/>
      <c r="M14" s="47">
        <f>M10*$C14</f>
        <v>0</v>
      </c>
      <c r="N14" s="47">
        <f t="shared" ref="N14:AB14" si="2">N10*$C14</f>
        <v>0</v>
      </c>
      <c r="O14" s="47">
        <f t="shared" si="2"/>
        <v>0</v>
      </c>
      <c r="P14" s="47">
        <f t="shared" si="2"/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47">
        <f t="shared" si="2"/>
        <v>0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3"/>
      <c r="AD14" s="3"/>
      <c r="AF14" s="47">
        <f t="shared" ref="AF14:BI14" si="3">AF10*$C14</f>
        <v>0</v>
      </c>
      <c r="AG14" s="47">
        <f t="shared" si="3"/>
        <v>0</v>
      </c>
      <c r="AH14" s="47">
        <f t="shared" si="3"/>
        <v>0</v>
      </c>
      <c r="AI14" s="47">
        <f t="shared" si="3"/>
        <v>0</v>
      </c>
      <c r="AJ14" s="47">
        <f t="shared" si="3"/>
        <v>0</v>
      </c>
      <c r="AK14" s="47">
        <f t="shared" si="3"/>
        <v>0</v>
      </c>
      <c r="AL14" s="47">
        <f t="shared" si="3"/>
        <v>0</v>
      </c>
      <c r="AM14" s="47">
        <f t="shared" si="3"/>
        <v>0</v>
      </c>
      <c r="AN14" s="47">
        <f t="shared" si="3"/>
        <v>0</v>
      </c>
      <c r="AO14" s="47">
        <f t="shared" si="3"/>
        <v>0</v>
      </c>
      <c r="AP14" s="47">
        <f t="shared" si="3"/>
        <v>0</v>
      </c>
      <c r="AQ14" s="47">
        <f t="shared" si="3"/>
        <v>0</v>
      </c>
      <c r="AR14" s="47">
        <f t="shared" si="3"/>
        <v>0</v>
      </c>
      <c r="AS14" s="47">
        <f t="shared" si="3"/>
        <v>0</v>
      </c>
      <c r="AT14" s="47">
        <f t="shared" si="3"/>
        <v>0</v>
      </c>
      <c r="AU14" s="47">
        <f t="shared" si="3"/>
        <v>0</v>
      </c>
      <c r="AV14" s="47">
        <f t="shared" si="3"/>
        <v>0</v>
      </c>
      <c r="AW14" s="47">
        <f t="shared" si="3"/>
        <v>0</v>
      </c>
      <c r="AX14" s="47">
        <f t="shared" si="3"/>
        <v>0</v>
      </c>
      <c r="AY14" s="47">
        <f t="shared" si="3"/>
        <v>0</v>
      </c>
      <c r="AZ14" s="47">
        <f t="shared" si="3"/>
        <v>0</v>
      </c>
      <c r="BA14" s="47">
        <f t="shared" si="3"/>
        <v>0</v>
      </c>
      <c r="BB14" s="47">
        <f t="shared" si="3"/>
        <v>0</v>
      </c>
      <c r="BC14" s="47">
        <f t="shared" si="3"/>
        <v>0</v>
      </c>
      <c r="BD14" s="47">
        <f t="shared" si="3"/>
        <v>0</v>
      </c>
      <c r="BE14" s="47">
        <f t="shared" si="3"/>
        <v>0</v>
      </c>
      <c r="BF14" s="47">
        <f t="shared" si="3"/>
        <v>0</v>
      </c>
      <c r="BG14" s="47">
        <f t="shared" si="3"/>
        <v>0</v>
      </c>
      <c r="BH14" s="47">
        <f t="shared" si="3"/>
        <v>0</v>
      </c>
      <c r="BI14" s="47">
        <f t="shared" si="3"/>
        <v>0</v>
      </c>
      <c r="BJ14" s="47"/>
      <c r="BK14" s="47"/>
      <c r="BL14" s="47"/>
      <c r="BO14" s="75"/>
      <c r="BP14" s="5"/>
      <c r="BQ14" s="5"/>
      <c r="BR14" s="5"/>
      <c r="BS14" s="5"/>
      <c r="BT14" s="5"/>
      <c r="BU14" s="5"/>
      <c r="BV14" s="5"/>
    </row>
    <row r="15" spans="1:74 16384:16384">
      <c r="A15" s="114">
        <v>3</v>
      </c>
      <c r="B15" s="298" t="s">
        <v>160</v>
      </c>
      <c r="C15" s="299"/>
      <c r="D15" s="312" t="s">
        <v>186</v>
      </c>
      <c r="E15" s="313"/>
      <c r="F15" s="314"/>
      <c r="G15" s="312" t="s">
        <v>190</v>
      </c>
      <c r="H15" s="313"/>
      <c r="I15" s="314"/>
      <c r="J15" s="312" t="s">
        <v>194</v>
      </c>
      <c r="K15" s="313"/>
      <c r="L15" s="31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75"/>
      <c r="BP15" s="77"/>
      <c r="BQ15" s="77"/>
      <c r="BR15" s="77"/>
      <c r="BS15" s="77"/>
      <c r="BT15" s="77"/>
      <c r="BU15" s="77"/>
      <c r="BV15" s="77"/>
      <c r="XFD15" s="7"/>
    </row>
    <row r="16" spans="1:74 16384:16384">
      <c r="B16" s="278" t="s">
        <v>161</v>
      </c>
      <c r="C16" s="279"/>
      <c r="D16" s="304" t="s">
        <v>198</v>
      </c>
      <c r="E16" s="305"/>
      <c r="F16" s="306"/>
      <c r="G16" s="304" t="s">
        <v>200</v>
      </c>
      <c r="H16" s="305"/>
      <c r="I16" s="306"/>
      <c r="J16" s="304" t="s">
        <v>201</v>
      </c>
      <c r="K16" s="305"/>
      <c r="L16" s="306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"/>
      <c r="AD16" s="3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O16" s="75"/>
      <c r="BP16" s="77"/>
      <c r="BQ16" s="77"/>
      <c r="BR16" s="77"/>
      <c r="BS16" s="77"/>
      <c r="BT16" s="77"/>
      <c r="BU16" s="77"/>
      <c r="BV16" s="77"/>
      <c r="XFD16" s="8"/>
    </row>
    <row r="17" spans="1:74 16384:16384">
      <c r="B17" s="278" t="s">
        <v>163</v>
      </c>
      <c r="C17" s="303"/>
      <c r="D17" s="304" t="s">
        <v>199</v>
      </c>
      <c r="E17" s="305"/>
      <c r="F17" s="306"/>
      <c r="G17" s="304" t="s">
        <v>192</v>
      </c>
      <c r="H17" s="305"/>
      <c r="I17" s="306"/>
      <c r="J17" s="304" t="s">
        <v>202</v>
      </c>
      <c r="K17" s="305"/>
      <c r="L17" s="306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75"/>
      <c r="BP17" s="77"/>
      <c r="BQ17" s="77"/>
      <c r="BR17" s="77"/>
      <c r="BS17" s="77"/>
      <c r="BT17" s="77"/>
      <c r="BU17" s="77"/>
      <c r="BV17" s="77"/>
      <c r="XFD17" s="8"/>
    </row>
    <row r="18" spans="1:74 16384:16384" ht="12.75" customHeight="1">
      <c r="B18" s="278" t="s">
        <v>164</v>
      </c>
      <c r="C18" s="279"/>
      <c r="D18" s="304" t="s">
        <v>189</v>
      </c>
      <c r="E18" s="324"/>
      <c r="F18" s="306"/>
      <c r="G18" s="304" t="s">
        <v>193</v>
      </c>
      <c r="H18" s="324"/>
      <c r="I18" s="306"/>
      <c r="J18" s="304" t="s">
        <v>203</v>
      </c>
      <c r="K18" s="324"/>
      <c r="L18" s="306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75"/>
      <c r="BP18" s="77"/>
      <c r="BQ18" s="77"/>
      <c r="BR18" s="77"/>
      <c r="BS18" s="77"/>
      <c r="BT18" s="77"/>
      <c r="BU18" s="77"/>
      <c r="BV18" s="77"/>
      <c r="XFD18" s="8"/>
    </row>
    <row r="19" spans="1:74 16384:16384" ht="12.75" customHeight="1" thickBot="1">
      <c r="B19" s="278"/>
      <c r="C19" s="279"/>
      <c r="D19" s="304"/>
      <c r="E19" s="324"/>
      <c r="F19" s="306"/>
      <c r="G19" s="304"/>
      <c r="H19" s="324"/>
      <c r="I19" s="306"/>
      <c r="J19" s="304"/>
      <c r="K19" s="324"/>
      <c r="L19" s="306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75"/>
      <c r="BP19" s="77"/>
      <c r="BQ19" s="77"/>
      <c r="BR19" s="77"/>
      <c r="BS19" s="77"/>
      <c r="BT19" s="77"/>
      <c r="BU19" s="77"/>
      <c r="BV19" s="77"/>
      <c r="XFD19" s="8"/>
    </row>
    <row r="20" spans="1:74 16384:16384" ht="12.75" customHeight="1" thickBot="1">
      <c r="B20" s="35" t="s">
        <v>56</v>
      </c>
      <c r="C20" s="46">
        <v>0.06</v>
      </c>
      <c r="D20" s="315"/>
      <c r="E20" s="316"/>
      <c r="F20" s="317"/>
      <c r="G20" s="315"/>
      <c r="H20" s="316"/>
      <c r="I20" s="317"/>
      <c r="J20" s="318"/>
      <c r="K20" s="319"/>
      <c r="L20" s="320"/>
      <c r="M20" s="47">
        <f>M16*$C20</f>
        <v>0</v>
      </c>
      <c r="N20" s="47">
        <f t="shared" ref="N20:AB20" si="4">N16*$C20</f>
        <v>0</v>
      </c>
      <c r="O20" s="47">
        <f t="shared" si="4"/>
        <v>0</v>
      </c>
      <c r="P20" s="47">
        <f t="shared" si="4"/>
        <v>0</v>
      </c>
      <c r="Q20" s="47">
        <f t="shared" si="4"/>
        <v>0</v>
      </c>
      <c r="R20" s="47">
        <f t="shared" si="4"/>
        <v>0</v>
      </c>
      <c r="S20" s="47">
        <f t="shared" si="4"/>
        <v>0</v>
      </c>
      <c r="T20" s="47">
        <f t="shared" si="4"/>
        <v>0</v>
      </c>
      <c r="U20" s="47">
        <f t="shared" si="4"/>
        <v>0</v>
      </c>
      <c r="V20" s="47">
        <f t="shared" si="4"/>
        <v>0</v>
      </c>
      <c r="W20" s="47">
        <f t="shared" si="4"/>
        <v>0</v>
      </c>
      <c r="X20" s="47">
        <f t="shared" si="4"/>
        <v>0</v>
      </c>
      <c r="Y20" s="47">
        <f t="shared" si="4"/>
        <v>0</v>
      </c>
      <c r="Z20" s="47">
        <f t="shared" si="4"/>
        <v>0</v>
      </c>
      <c r="AA20" s="47">
        <f t="shared" si="4"/>
        <v>0</v>
      </c>
      <c r="AB20" s="47">
        <f t="shared" si="4"/>
        <v>0</v>
      </c>
      <c r="AC20" s="3"/>
      <c r="AD20" s="3"/>
      <c r="AF20" s="47">
        <f t="shared" ref="AF20:BI20" si="5">AF16*$C20</f>
        <v>0</v>
      </c>
      <c r="AG20" s="47">
        <f t="shared" si="5"/>
        <v>0</v>
      </c>
      <c r="AH20" s="47">
        <f t="shared" si="5"/>
        <v>0</v>
      </c>
      <c r="AI20" s="47">
        <f t="shared" si="5"/>
        <v>0</v>
      </c>
      <c r="AJ20" s="47">
        <f t="shared" si="5"/>
        <v>0</v>
      </c>
      <c r="AK20" s="47">
        <f t="shared" si="5"/>
        <v>0</v>
      </c>
      <c r="AL20" s="47">
        <f t="shared" si="5"/>
        <v>0</v>
      </c>
      <c r="AM20" s="47">
        <f t="shared" si="5"/>
        <v>0</v>
      </c>
      <c r="AN20" s="47">
        <f t="shared" si="5"/>
        <v>0</v>
      </c>
      <c r="AO20" s="47">
        <f t="shared" si="5"/>
        <v>0</v>
      </c>
      <c r="AP20" s="47">
        <f t="shared" si="5"/>
        <v>0</v>
      </c>
      <c r="AQ20" s="47">
        <f t="shared" si="5"/>
        <v>0</v>
      </c>
      <c r="AR20" s="47">
        <f t="shared" si="5"/>
        <v>0</v>
      </c>
      <c r="AS20" s="47">
        <f t="shared" si="5"/>
        <v>0</v>
      </c>
      <c r="AT20" s="47">
        <f t="shared" si="5"/>
        <v>0</v>
      </c>
      <c r="AU20" s="47">
        <f t="shared" si="5"/>
        <v>0</v>
      </c>
      <c r="AV20" s="47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47">
        <f t="shared" si="5"/>
        <v>0</v>
      </c>
      <c r="BA20" s="47">
        <f t="shared" si="5"/>
        <v>0</v>
      </c>
      <c r="BB20" s="47">
        <f t="shared" si="5"/>
        <v>0</v>
      </c>
      <c r="BC20" s="47">
        <f t="shared" si="5"/>
        <v>0</v>
      </c>
      <c r="BD20" s="47">
        <f t="shared" si="5"/>
        <v>0</v>
      </c>
      <c r="BE20" s="47">
        <f t="shared" si="5"/>
        <v>0</v>
      </c>
      <c r="BF20" s="47">
        <f t="shared" si="5"/>
        <v>0</v>
      </c>
      <c r="BG20" s="47">
        <f t="shared" si="5"/>
        <v>0</v>
      </c>
      <c r="BH20" s="47">
        <f t="shared" si="5"/>
        <v>0</v>
      </c>
      <c r="BI20" s="47">
        <f t="shared" si="5"/>
        <v>0</v>
      </c>
      <c r="BJ20" s="47"/>
      <c r="BK20" s="47"/>
      <c r="BL20" s="47"/>
      <c r="BO20" s="75"/>
      <c r="BP20" s="5"/>
      <c r="BQ20" s="5"/>
      <c r="BR20" s="5"/>
      <c r="BS20" s="5"/>
      <c r="BT20" s="5"/>
      <c r="BU20" s="5"/>
      <c r="BV20" s="5"/>
      <c r="XFD20" s="9"/>
    </row>
    <row r="21" spans="1:74 16384:16384" ht="12.75" customHeight="1">
      <c r="A21" s="114">
        <v>4</v>
      </c>
      <c r="B21" s="310" t="s">
        <v>165</v>
      </c>
      <c r="C21" s="311"/>
      <c r="D21" s="321" t="s">
        <v>204</v>
      </c>
      <c r="E21" s="322"/>
      <c r="F21" s="323"/>
      <c r="G21" s="321" t="s">
        <v>209</v>
      </c>
      <c r="H21" s="322"/>
      <c r="I21" s="323"/>
      <c r="J21" s="321" t="s">
        <v>213</v>
      </c>
      <c r="K21" s="322"/>
      <c r="L21" s="32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75"/>
      <c r="BP21" s="77"/>
      <c r="BQ21" s="77"/>
      <c r="BR21" s="77"/>
      <c r="BS21" s="77"/>
      <c r="BT21" s="77"/>
      <c r="BU21" s="77"/>
      <c r="BV21" s="77"/>
    </row>
    <row r="22" spans="1:74 16384:16384" ht="12.75" customHeight="1">
      <c r="B22" s="278" t="s">
        <v>166</v>
      </c>
      <c r="C22" s="279"/>
      <c r="D22" s="327" t="s">
        <v>205</v>
      </c>
      <c r="E22" s="332"/>
      <c r="F22" s="329"/>
      <c r="G22" s="327" t="s">
        <v>210</v>
      </c>
      <c r="H22" s="332"/>
      <c r="I22" s="329"/>
      <c r="J22" s="327" t="s">
        <v>210</v>
      </c>
      <c r="K22" s="332"/>
      <c r="L22" s="329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3"/>
      <c r="AD22" s="3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O22" s="75"/>
      <c r="BP22" s="77"/>
      <c r="BQ22" s="77"/>
      <c r="BR22" s="77"/>
      <c r="BS22" s="77"/>
      <c r="BT22" s="77"/>
      <c r="BU22" s="77"/>
      <c r="BV22" s="77"/>
    </row>
    <row r="23" spans="1:74 16384:16384" ht="12.75" customHeight="1">
      <c r="B23" s="278" t="s">
        <v>167</v>
      </c>
      <c r="C23" s="279"/>
      <c r="D23" s="327" t="s">
        <v>206</v>
      </c>
      <c r="E23" s="332"/>
      <c r="F23" s="329"/>
      <c r="G23" s="327" t="s">
        <v>211</v>
      </c>
      <c r="H23" s="332"/>
      <c r="I23" s="329"/>
      <c r="J23" s="327" t="s">
        <v>214</v>
      </c>
      <c r="K23" s="332"/>
      <c r="L23" s="3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75"/>
      <c r="BP23" s="77"/>
      <c r="BQ23" s="77"/>
      <c r="BR23" s="77"/>
      <c r="BS23" s="77"/>
      <c r="BT23" s="77"/>
      <c r="BU23" s="77"/>
      <c r="BV23" s="77"/>
    </row>
    <row r="24" spans="1:74 16384:16384" ht="12.75" customHeight="1">
      <c r="B24" s="325" t="s">
        <v>168</v>
      </c>
      <c r="C24" s="326"/>
      <c r="D24" s="327" t="s">
        <v>207</v>
      </c>
      <c r="E24" s="328"/>
      <c r="F24" s="329"/>
      <c r="G24" s="327" t="s">
        <v>212</v>
      </c>
      <c r="H24" s="328"/>
      <c r="I24" s="329"/>
      <c r="J24" s="327" t="s">
        <v>215</v>
      </c>
      <c r="K24" s="328"/>
      <c r="L24" s="3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75"/>
      <c r="BP24" s="77"/>
      <c r="BQ24" s="77"/>
      <c r="BR24" s="77"/>
      <c r="BS24" s="77"/>
      <c r="BT24" s="77"/>
      <c r="BU24" s="77"/>
      <c r="BV24" s="77"/>
    </row>
    <row r="25" spans="1:74 16384:16384" ht="12.75" customHeight="1" thickBot="1">
      <c r="B25" s="330" t="s">
        <v>169</v>
      </c>
      <c r="C25" s="331"/>
      <c r="D25" s="327" t="s">
        <v>208</v>
      </c>
      <c r="E25" s="328"/>
      <c r="F25" s="329"/>
      <c r="G25" s="327"/>
      <c r="H25" s="328"/>
      <c r="I25" s="329"/>
      <c r="J25" s="327" t="s">
        <v>216</v>
      </c>
      <c r="K25" s="328"/>
      <c r="L25" s="3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75"/>
      <c r="BP25" s="77"/>
      <c r="BQ25" s="77"/>
      <c r="BR25" s="77"/>
      <c r="BS25" s="77"/>
      <c r="BT25" s="77"/>
      <c r="BU25" s="77"/>
      <c r="BV25" s="77"/>
    </row>
    <row r="26" spans="1:74 16384:16384" ht="12.75" customHeight="1" thickBot="1">
      <c r="B26" s="35" t="s">
        <v>56</v>
      </c>
      <c r="C26" s="46">
        <v>0.06</v>
      </c>
      <c r="D26" s="336"/>
      <c r="E26" s="337"/>
      <c r="F26" s="338"/>
      <c r="G26" s="336"/>
      <c r="H26" s="337"/>
      <c r="I26" s="338"/>
      <c r="J26" s="339" t="s">
        <v>217</v>
      </c>
      <c r="K26" s="340"/>
      <c r="L26" s="341"/>
      <c r="M26" s="47">
        <f>M22*$C26</f>
        <v>0</v>
      </c>
      <c r="N26" s="47">
        <f t="shared" ref="N26:AB26" si="6">N22*$C26</f>
        <v>0</v>
      </c>
      <c r="O26" s="47">
        <f t="shared" si="6"/>
        <v>0</v>
      </c>
      <c r="P26" s="47">
        <f t="shared" si="6"/>
        <v>0</v>
      </c>
      <c r="Q26" s="47">
        <f t="shared" si="6"/>
        <v>0</v>
      </c>
      <c r="R26" s="47">
        <f t="shared" si="6"/>
        <v>0</v>
      </c>
      <c r="S26" s="47">
        <f t="shared" si="6"/>
        <v>0</v>
      </c>
      <c r="T26" s="47">
        <f t="shared" si="6"/>
        <v>0</v>
      </c>
      <c r="U26" s="47">
        <f t="shared" si="6"/>
        <v>0</v>
      </c>
      <c r="V26" s="47">
        <f t="shared" si="6"/>
        <v>0</v>
      </c>
      <c r="W26" s="47">
        <f t="shared" si="6"/>
        <v>0</v>
      </c>
      <c r="X26" s="47">
        <f t="shared" si="6"/>
        <v>0</v>
      </c>
      <c r="Y26" s="47">
        <f t="shared" si="6"/>
        <v>0</v>
      </c>
      <c r="Z26" s="47">
        <f t="shared" si="6"/>
        <v>0</v>
      </c>
      <c r="AA26" s="47">
        <f t="shared" si="6"/>
        <v>0</v>
      </c>
      <c r="AB26" s="47">
        <f t="shared" si="6"/>
        <v>0</v>
      </c>
      <c r="AC26" s="3"/>
      <c r="AD26" s="3"/>
      <c r="AF26" s="47">
        <f t="shared" ref="AF26:BI26" si="7">AF22*$C26</f>
        <v>0</v>
      </c>
      <c r="AG26" s="47">
        <f t="shared" si="7"/>
        <v>0</v>
      </c>
      <c r="AH26" s="47">
        <f t="shared" si="7"/>
        <v>0</v>
      </c>
      <c r="AI26" s="47">
        <f t="shared" si="7"/>
        <v>0</v>
      </c>
      <c r="AJ26" s="47">
        <f t="shared" si="7"/>
        <v>0</v>
      </c>
      <c r="AK26" s="47">
        <f t="shared" si="7"/>
        <v>0</v>
      </c>
      <c r="AL26" s="47">
        <f t="shared" si="7"/>
        <v>0</v>
      </c>
      <c r="AM26" s="47">
        <f t="shared" si="7"/>
        <v>0</v>
      </c>
      <c r="AN26" s="47">
        <f t="shared" si="7"/>
        <v>0</v>
      </c>
      <c r="AO26" s="47">
        <f t="shared" si="7"/>
        <v>0</v>
      </c>
      <c r="AP26" s="47">
        <f t="shared" si="7"/>
        <v>0</v>
      </c>
      <c r="AQ26" s="47">
        <f t="shared" si="7"/>
        <v>0</v>
      </c>
      <c r="AR26" s="47">
        <f t="shared" si="7"/>
        <v>0</v>
      </c>
      <c r="AS26" s="47">
        <f t="shared" si="7"/>
        <v>0</v>
      </c>
      <c r="AT26" s="47">
        <f t="shared" si="7"/>
        <v>0</v>
      </c>
      <c r="AU26" s="47">
        <f t="shared" si="7"/>
        <v>0</v>
      </c>
      <c r="AV26" s="47">
        <f t="shared" si="7"/>
        <v>0</v>
      </c>
      <c r="AW26" s="47">
        <f t="shared" si="7"/>
        <v>0</v>
      </c>
      <c r="AX26" s="47">
        <f t="shared" si="7"/>
        <v>0</v>
      </c>
      <c r="AY26" s="47">
        <f t="shared" si="7"/>
        <v>0</v>
      </c>
      <c r="AZ26" s="47">
        <f t="shared" si="7"/>
        <v>0</v>
      </c>
      <c r="BA26" s="47">
        <f t="shared" si="7"/>
        <v>0</v>
      </c>
      <c r="BB26" s="47">
        <f t="shared" si="7"/>
        <v>0</v>
      </c>
      <c r="BC26" s="47">
        <f t="shared" si="7"/>
        <v>0</v>
      </c>
      <c r="BD26" s="47">
        <f t="shared" si="7"/>
        <v>0</v>
      </c>
      <c r="BE26" s="47">
        <f t="shared" si="7"/>
        <v>0</v>
      </c>
      <c r="BF26" s="47">
        <f t="shared" si="7"/>
        <v>0</v>
      </c>
      <c r="BG26" s="47">
        <f t="shared" si="7"/>
        <v>0</v>
      </c>
      <c r="BH26" s="47">
        <f t="shared" si="7"/>
        <v>0</v>
      </c>
      <c r="BI26" s="47">
        <f t="shared" si="7"/>
        <v>0</v>
      </c>
      <c r="BJ26" s="47"/>
      <c r="BK26" s="47"/>
      <c r="BL26" s="47"/>
      <c r="BO26" s="75"/>
      <c r="BP26" s="5"/>
      <c r="BQ26" s="5"/>
      <c r="BR26" s="5"/>
      <c r="BS26" s="5"/>
      <c r="BT26" s="5"/>
      <c r="BU26" s="5"/>
      <c r="BV26" s="5"/>
    </row>
    <row r="27" spans="1:74 16384:16384" ht="12.75" customHeight="1">
      <c r="A27" s="114">
        <v>5</v>
      </c>
      <c r="B27" s="310" t="s">
        <v>170</v>
      </c>
      <c r="C27" s="311"/>
      <c r="D27" s="342" t="s">
        <v>204</v>
      </c>
      <c r="E27" s="343"/>
      <c r="F27" s="344"/>
      <c r="G27" s="342" t="s">
        <v>220</v>
      </c>
      <c r="H27" s="343"/>
      <c r="I27" s="344"/>
      <c r="J27" s="342" t="s">
        <v>223</v>
      </c>
      <c r="K27" s="343"/>
      <c r="L27" s="34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75"/>
      <c r="BP27" s="77"/>
      <c r="BQ27" s="77"/>
      <c r="BR27" s="77"/>
      <c r="BS27" s="77"/>
      <c r="BT27" s="77"/>
      <c r="BU27" s="77"/>
      <c r="BV27" s="77"/>
    </row>
    <row r="28" spans="1:74 16384:16384" ht="12.75" customHeight="1">
      <c r="B28" s="278" t="s">
        <v>171</v>
      </c>
      <c r="C28" s="279"/>
      <c r="D28" s="333" t="s">
        <v>205</v>
      </c>
      <c r="E28" s="334"/>
      <c r="F28" s="335"/>
      <c r="G28" s="333" t="s">
        <v>221</v>
      </c>
      <c r="H28" s="334"/>
      <c r="I28" s="335"/>
      <c r="J28" s="333" t="s">
        <v>221</v>
      </c>
      <c r="K28" s="334"/>
      <c r="L28" s="33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75"/>
      <c r="BP28" s="77"/>
      <c r="BQ28" s="77"/>
      <c r="BR28" s="77"/>
      <c r="BS28" s="77"/>
      <c r="BT28" s="77"/>
      <c r="BU28" s="77"/>
      <c r="BV28" s="77"/>
    </row>
    <row r="29" spans="1:74 16384:16384" ht="12.75" customHeight="1">
      <c r="B29" s="278" t="s">
        <v>168</v>
      </c>
      <c r="C29" s="279"/>
      <c r="D29" s="333" t="s">
        <v>199</v>
      </c>
      <c r="E29" s="334"/>
      <c r="F29" s="335"/>
      <c r="G29" s="333" t="s">
        <v>210</v>
      </c>
      <c r="H29" s="334"/>
      <c r="I29" s="335"/>
      <c r="J29" s="333" t="s">
        <v>224</v>
      </c>
      <c r="K29" s="334"/>
      <c r="L29" s="335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"/>
      <c r="AD29" s="3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O29" s="75"/>
      <c r="BP29" s="77"/>
      <c r="BQ29" s="77"/>
      <c r="BR29" s="77"/>
      <c r="BS29" s="77"/>
      <c r="BT29" s="77"/>
      <c r="BU29" s="77"/>
      <c r="BV29" s="77"/>
    </row>
    <row r="30" spans="1:74 16384:16384" ht="12.75" customHeight="1">
      <c r="B30" s="278" t="s">
        <v>169</v>
      </c>
      <c r="C30" s="279"/>
      <c r="D30" s="333" t="s">
        <v>218</v>
      </c>
      <c r="E30" s="334"/>
      <c r="F30" s="335"/>
      <c r="G30" s="333" t="s">
        <v>211</v>
      </c>
      <c r="H30" s="334"/>
      <c r="I30" s="335"/>
      <c r="J30" s="333" t="s">
        <v>225</v>
      </c>
      <c r="K30" s="334"/>
      <c r="L30" s="33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75"/>
      <c r="BP30" s="77"/>
      <c r="BQ30" s="77"/>
      <c r="BR30" s="77"/>
      <c r="BS30" s="77"/>
      <c r="BT30" s="77"/>
      <c r="BU30" s="77"/>
      <c r="BV30" s="77"/>
    </row>
    <row r="31" spans="1:74 16384:16384" ht="12.75" customHeight="1">
      <c r="B31" s="278"/>
      <c r="C31" s="279"/>
      <c r="D31" s="333" t="s">
        <v>219</v>
      </c>
      <c r="E31" s="355"/>
      <c r="F31" s="335"/>
      <c r="G31" s="333" t="s">
        <v>222</v>
      </c>
      <c r="H31" s="355"/>
      <c r="I31" s="335"/>
      <c r="J31" s="333" t="s">
        <v>226</v>
      </c>
      <c r="K31" s="355"/>
      <c r="L31" s="335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75"/>
      <c r="BP31" s="77"/>
      <c r="BQ31" s="77"/>
      <c r="BR31" s="77"/>
      <c r="BS31" s="77"/>
      <c r="BT31" s="77"/>
      <c r="BU31" s="77"/>
      <c r="BV31" s="77"/>
    </row>
    <row r="32" spans="1:74 16384:16384" ht="12.75" customHeight="1" thickBot="1">
      <c r="B32" s="278"/>
      <c r="C32" s="279"/>
      <c r="D32" s="352"/>
      <c r="E32" s="353"/>
      <c r="F32" s="354"/>
      <c r="G32" s="333"/>
      <c r="H32" s="355"/>
      <c r="I32" s="335"/>
      <c r="J32" s="333" t="s">
        <v>227</v>
      </c>
      <c r="K32" s="355"/>
      <c r="L32" s="335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75"/>
      <c r="BP32" s="77"/>
      <c r="BQ32" s="77"/>
      <c r="BR32" s="77"/>
      <c r="BS32" s="77"/>
      <c r="BT32" s="77"/>
      <c r="BU32" s="77"/>
      <c r="BV32" s="77"/>
    </row>
    <row r="33" spans="2:74" ht="15.75" thickBot="1">
      <c r="B33" s="35" t="s">
        <v>56</v>
      </c>
      <c r="C33" s="46">
        <v>0.03</v>
      </c>
      <c r="D33" s="356"/>
      <c r="E33" s="357"/>
      <c r="F33" s="358"/>
      <c r="G33" s="356"/>
      <c r="H33" s="357"/>
      <c r="I33" s="358"/>
      <c r="J33" s="359"/>
      <c r="K33" s="360"/>
      <c r="L33" s="361"/>
      <c r="M33" s="47">
        <f>M29*$C33</f>
        <v>0</v>
      </c>
      <c r="N33" s="47">
        <f t="shared" ref="N33:AB33" si="8">N29*$C33</f>
        <v>0</v>
      </c>
      <c r="O33" s="47">
        <f t="shared" si="8"/>
        <v>0</v>
      </c>
      <c r="P33" s="47">
        <f t="shared" si="8"/>
        <v>0</v>
      </c>
      <c r="Q33" s="47">
        <f t="shared" si="8"/>
        <v>0</v>
      </c>
      <c r="R33" s="47">
        <f t="shared" si="8"/>
        <v>0</v>
      </c>
      <c r="S33" s="47">
        <f t="shared" si="8"/>
        <v>0</v>
      </c>
      <c r="T33" s="47">
        <f t="shared" si="8"/>
        <v>0</v>
      </c>
      <c r="U33" s="47">
        <f t="shared" si="8"/>
        <v>0</v>
      </c>
      <c r="V33" s="47">
        <f t="shared" si="8"/>
        <v>0</v>
      </c>
      <c r="W33" s="47">
        <f t="shared" si="8"/>
        <v>0</v>
      </c>
      <c r="X33" s="47">
        <f t="shared" si="8"/>
        <v>0</v>
      </c>
      <c r="Y33" s="47">
        <f t="shared" si="8"/>
        <v>0</v>
      </c>
      <c r="Z33" s="47">
        <f t="shared" si="8"/>
        <v>0</v>
      </c>
      <c r="AA33" s="47">
        <f t="shared" si="8"/>
        <v>0</v>
      </c>
      <c r="AB33" s="47">
        <f t="shared" si="8"/>
        <v>0</v>
      </c>
      <c r="AC33" s="3"/>
      <c r="AD33" s="3"/>
      <c r="AF33" s="47">
        <f t="shared" ref="AF33:BI33" si="9">AF29*$C33</f>
        <v>0</v>
      </c>
      <c r="AG33" s="47">
        <f t="shared" si="9"/>
        <v>0</v>
      </c>
      <c r="AH33" s="47">
        <f t="shared" si="9"/>
        <v>0</v>
      </c>
      <c r="AI33" s="47">
        <f t="shared" si="9"/>
        <v>0</v>
      </c>
      <c r="AJ33" s="47">
        <f t="shared" si="9"/>
        <v>0</v>
      </c>
      <c r="AK33" s="47">
        <f t="shared" si="9"/>
        <v>0</v>
      </c>
      <c r="AL33" s="47">
        <f t="shared" si="9"/>
        <v>0</v>
      </c>
      <c r="AM33" s="47">
        <f t="shared" si="9"/>
        <v>0</v>
      </c>
      <c r="AN33" s="47">
        <f t="shared" si="9"/>
        <v>0</v>
      </c>
      <c r="AO33" s="47">
        <f t="shared" si="9"/>
        <v>0</v>
      </c>
      <c r="AP33" s="47">
        <f t="shared" si="9"/>
        <v>0</v>
      </c>
      <c r="AQ33" s="47">
        <f t="shared" si="9"/>
        <v>0</v>
      </c>
      <c r="AR33" s="47">
        <f t="shared" si="9"/>
        <v>0</v>
      </c>
      <c r="AS33" s="47">
        <f t="shared" si="9"/>
        <v>0</v>
      </c>
      <c r="AT33" s="47">
        <f t="shared" si="9"/>
        <v>0</v>
      </c>
      <c r="AU33" s="47">
        <f t="shared" si="9"/>
        <v>0</v>
      </c>
      <c r="AV33" s="47">
        <f t="shared" si="9"/>
        <v>0</v>
      </c>
      <c r="AW33" s="47">
        <f t="shared" si="9"/>
        <v>0</v>
      </c>
      <c r="AX33" s="47">
        <f t="shared" si="9"/>
        <v>0</v>
      </c>
      <c r="AY33" s="47">
        <f t="shared" si="9"/>
        <v>0</v>
      </c>
      <c r="AZ33" s="47">
        <f t="shared" si="9"/>
        <v>0</v>
      </c>
      <c r="BA33" s="47">
        <f t="shared" si="9"/>
        <v>0</v>
      </c>
      <c r="BB33" s="47">
        <f t="shared" si="9"/>
        <v>0</v>
      </c>
      <c r="BC33" s="47">
        <f t="shared" si="9"/>
        <v>0</v>
      </c>
      <c r="BD33" s="47">
        <f t="shared" si="9"/>
        <v>0</v>
      </c>
      <c r="BE33" s="47">
        <f t="shared" si="9"/>
        <v>0</v>
      </c>
      <c r="BF33" s="47">
        <f t="shared" si="9"/>
        <v>0</v>
      </c>
      <c r="BG33" s="47">
        <f t="shared" si="9"/>
        <v>0</v>
      </c>
      <c r="BH33" s="47">
        <f t="shared" si="9"/>
        <v>0</v>
      </c>
      <c r="BI33" s="47">
        <f t="shared" si="9"/>
        <v>0</v>
      </c>
      <c r="BJ33" s="47"/>
      <c r="BK33" s="47"/>
      <c r="BL33" s="47"/>
      <c r="BO33" s="75"/>
      <c r="BP33" s="5"/>
      <c r="BQ33" s="5"/>
      <c r="BR33" s="5"/>
      <c r="BS33" s="5"/>
      <c r="BT33" s="5"/>
      <c r="BU33" s="5"/>
      <c r="BV33" s="5"/>
    </row>
    <row r="34" spans="2:74">
      <c r="B34" s="345" t="s">
        <v>20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96">
        <f>M9+M14+M20+M26+M33</f>
        <v>0</v>
      </c>
      <c r="N34" s="96">
        <f>N9+N14+N20+N26+N33</f>
        <v>0</v>
      </c>
      <c r="O34" s="96">
        <f t="shared" ref="O34:AB34" si="10">O9+O14+O20+O26+O33</f>
        <v>0</v>
      </c>
      <c r="P34" s="96">
        <f t="shared" si="10"/>
        <v>0</v>
      </c>
      <c r="Q34" s="96">
        <f t="shared" si="10"/>
        <v>0</v>
      </c>
      <c r="R34" s="96">
        <f t="shared" si="10"/>
        <v>0</v>
      </c>
      <c r="S34" s="96">
        <f t="shared" si="10"/>
        <v>0</v>
      </c>
      <c r="T34" s="96">
        <f t="shared" si="10"/>
        <v>0</v>
      </c>
      <c r="U34" s="96">
        <f t="shared" si="10"/>
        <v>0</v>
      </c>
      <c r="V34" s="96">
        <f t="shared" si="10"/>
        <v>0</v>
      </c>
      <c r="W34" s="96">
        <f t="shared" si="10"/>
        <v>0</v>
      </c>
      <c r="X34" s="96">
        <f t="shared" si="10"/>
        <v>0</v>
      </c>
      <c r="Y34" s="96">
        <f t="shared" si="10"/>
        <v>0</v>
      </c>
      <c r="Z34" s="96">
        <f t="shared" si="10"/>
        <v>0</v>
      </c>
      <c r="AA34" s="96">
        <f t="shared" si="10"/>
        <v>0</v>
      </c>
      <c r="AB34" s="96">
        <f t="shared" si="10"/>
        <v>0</v>
      </c>
      <c r="AC34" s="97"/>
      <c r="AD34" s="97"/>
      <c r="AE34" s="95"/>
      <c r="AF34" s="96">
        <f t="shared" ref="AF34:BI34" si="11">AF9+AF14+AF20+AF26+AF33</f>
        <v>0</v>
      </c>
      <c r="AG34" s="96">
        <f t="shared" si="11"/>
        <v>0</v>
      </c>
      <c r="AH34" s="96">
        <f t="shared" si="11"/>
        <v>0</v>
      </c>
      <c r="AI34" s="96">
        <f>AI9+AI14+AI20+AI26+AI33</f>
        <v>0</v>
      </c>
      <c r="AJ34" s="96">
        <f t="shared" si="11"/>
        <v>0</v>
      </c>
      <c r="AK34" s="96">
        <f t="shared" si="11"/>
        <v>0</v>
      </c>
      <c r="AL34" s="96">
        <f t="shared" si="11"/>
        <v>0</v>
      </c>
      <c r="AM34" s="96">
        <f t="shared" si="11"/>
        <v>0</v>
      </c>
      <c r="AN34" s="96">
        <f t="shared" si="11"/>
        <v>0</v>
      </c>
      <c r="AO34" s="96">
        <f t="shared" si="11"/>
        <v>0</v>
      </c>
      <c r="AP34" s="96">
        <f t="shared" si="11"/>
        <v>0</v>
      </c>
      <c r="AQ34" s="96">
        <f t="shared" si="11"/>
        <v>0</v>
      </c>
      <c r="AR34" s="96">
        <f t="shared" si="11"/>
        <v>0</v>
      </c>
      <c r="AS34" s="96">
        <f t="shared" si="11"/>
        <v>0</v>
      </c>
      <c r="AT34" s="96">
        <f t="shared" si="11"/>
        <v>0</v>
      </c>
      <c r="AU34" s="96">
        <f t="shared" si="11"/>
        <v>0</v>
      </c>
      <c r="AV34" s="96">
        <f t="shared" si="11"/>
        <v>0</v>
      </c>
      <c r="AW34" s="96">
        <f t="shared" si="11"/>
        <v>0</v>
      </c>
      <c r="AX34" s="96">
        <f t="shared" si="11"/>
        <v>0</v>
      </c>
      <c r="AY34" s="96">
        <f t="shared" si="11"/>
        <v>0</v>
      </c>
      <c r="AZ34" s="96">
        <f t="shared" si="11"/>
        <v>0</v>
      </c>
      <c r="BA34" s="96">
        <f t="shared" si="11"/>
        <v>0</v>
      </c>
      <c r="BB34" s="96">
        <f t="shared" si="11"/>
        <v>0</v>
      </c>
      <c r="BC34" s="96">
        <f t="shared" si="11"/>
        <v>0</v>
      </c>
      <c r="BD34" s="96">
        <f t="shared" si="11"/>
        <v>0</v>
      </c>
      <c r="BE34" s="96">
        <f t="shared" si="11"/>
        <v>0</v>
      </c>
      <c r="BF34" s="96">
        <f t="shared" si="11"/>
        <v>0</v>
      </c>
      <c r="BG34" s="96">
        <f t="shared" si="11"/>
        <v>0</v>
      </c>
      <c r="BH34" s="96">
        <f>BH9+BH14+BH20+BH26+BH33</f>
        <v>0</v>
      </c>
      <c r="BI34" s="96">
        <f t="shared" si="11"/>
        <v>0</v>
      </c>
      <c r="BJ34" s="96"/>
      <c r="BK34" s="96"/>
      <c r="BL34" s="96"/>
      <c r="BO34" s="75"/>
      <c r="BP34" s="5"/>
      <c r="BQ34" s="5"/>
      <c r="BR34" s="5"/>
      <c r="BS34" s="5"/>
      <c r="BT34" s="5"/>
      <c r="BU34" s="5"/>
      <c r="BV34" s="5"/>
    </row>
    <row r="35" spans="2:74">
      <c r="B35" s="347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75"/>
      <c r="BP35" s="77"/>
      <c r="BQ35" s="77"/>
      <c r="BR35" s="77"/>
      <c r="BS35" s="77"/>
      <c r="BT35" s="77"/>
      <c r="BU35" s="77"/>
      <c r="BV35" s="77"/>
    </row>
    <row r="36" spans="2:74" ht="15.75" thickBot="1">
      <c r="B36" s="349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74"/>
      <c r="BQ36" s="74"/>
      <c r="BR36" s="74"/>
      <c r="BS36" s="74"/>
      <c r="BT36" s="74"/>
      <c r="BU36" s="74"/>
      <c r="BV36" s="74"/>
    </row>
    <row r="38" spans="2:74">
      <c r="B38" s="92"/>
      <c r="D38" s="92"/>
    </row>
    <row r="39" spans="2:74">
      <c r="D39" s="92"/>
    </row>
    <row r="40" spans="2:74">
      <c r="B40" s="92"/>
    </row>
    <row r="41" spans="2:74">
      <c r="B41" s="92"/>
    </row>
    <row r="42" spans="2:74"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2"/>
    </row>
    <row r="43" spans="2:74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2"/>
    </row>
    <row r="44" spans="2:74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2"/>
    </row>
    <row r="45" spans="2:74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2"/>
    </row>
    <row r="46" spans="2:74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9"/>
    </row>
    <row r="47" spans="2:74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9"/>
    </row>
    <row r="48" spans="2:74"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9"/>
    </row>
    <row r="49" spans="2:67">
      <c r="B49" s="362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9"/>
    </row>
    <row r="50" spans="2:67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9"/>
    </row>
  </sheetData>
  <mergeCells count="137"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90" zoomScaleNormal="90" workbookViewId="0">
      <selection activeCell="C37" sqref="C37"/>
    </sheetView>
  </sheetViews>
  <sheetFormatPr baseColWidth="10" defaultColWidth="4" defaultRowHeight="15"/>
  <cols>
    <col min="6" max="6" width="6.28515625" bestFit="1" customWidth="1"/>
    <col min="14" max="37" width="3.7109375" customWidth="1"/>
    <col min="38" max="53" width="3.7109375" hidden="1" customWidth="1"/>
    <col min="54" max="77" width="3.7109375" customWidth="1"/>
    <col min="78" max="79" width="4" hidden="1" customWidth="1"/>
    <col min="80" max="80" width="0" hidden="1" customWidth="1"/>
  </cols>
  <sheetData>
    <row r="1" spans="1:80" ht="15.75" thickBot="1">
      <c r="A1" s="377" t="s">
        <v>90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 t="s">
        <v>90</v>
      </c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</row>
    <row r="2" spans="1:80" ht="15.75" thickBot="1">
      <c r="B2" s="17"/>
      <c r="C2" s="255" t="s">
        <v>34</v>
      </c>
      <c r="D2" s="255"/>
      <c r="E2" s="255"/>
      <c r="F2" s="255"/>
      <c r="G2" s="255"/>
      <c r="H2" s="255" t="s">
        <v>36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 t="s">
        <v>37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 t="s">
        <v>35</v>
      </c>
      <c r="AH2" s="255"/>
      <c r="AI2" s="255"/>
      <c r="AJ2" s="255"/>
      <c r="AK2" s="255"/>
      <c r="AP2" s="17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</row>
    <row r="3" spans="1:80" ht="15.75" thickBot="1">
      <c r="B3" s="244" t="s">
        <v>27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>
        <v>6</v>
      </c>
      <c r="T3" s="52">
        <v>7</v>
      </c>
      <c r="U3" s="52">
        <v>8</v>
      </c>
      <c r="V3" s="52">
        <v>9</v>
      </c>
      <c r="W3" s="52">
        <v>10</v>
      </c>
      <c r="X3" s="52">
        <v>11</v>
      </c>
      <c r="Y3" s="52">
        <v>12</v>
      </c>
      <c r="Z3" s="52">
        <v>13</v>
      </c>
      <c r="AA3" s="52">
        <v>14</v>
      </c>
      <c r="AB3" s="52">
        <v>15</v>
      </c>
      <c r="AC3" s="52">
        <v>16</v>
      </c>
      <c r="AD3" s="52">
        <v>17</v>
      </c>
      <c r="AE3" s="52">
        <v>18</v>
      </c>
      <c r="AF3" s="52">
        <v>19</v>
      </c>
      <c r="AG3" s="52">
        <v>20</v>
      </c>
      <c r="AH3" s="52">
        <v>21</v>
      </c>
      <c r="AI3" s="52">
        <v>22</v>
      </c>
      <c r="AJ3" s="52">
        <v>23</v>
      </c>
      <c r="AK3" s="52">
        <v>24</v>
      </c>
      <c r="AP3" s="244" t="s">
        <v>27</v>
      </c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52">
        <v>25</v>
      </c>
      <c r="BC3" s="52">
        <v>26</v>
      </c>
      <c r="BD3" s="52">
        <v>27</v>
      </c>
      <c r="BE3" s="52">
        <v>28</v>
      </c>
      <c r="BF3" s="52">
        <v>29</v>
      </c>
      <c r="BG3" s="52">
        <v>30</v>
      </c>
      <c r="BH3" s="52">
        <v>31</v>
      </c>
      <c r="BI3" s="52">
        <v>32</v>
      </c>
      <c r="BJ3" s="52">
        <v>33</v>
      </c>
      <c r="BK3" s="52">
        <v>34</v>
      </c>
      <c r="BL3" s="52">
        <v>35</v>
      </c>
      <c r="BM3" s="52">
        <v>36</v>
      </c>
      <c r="BN3" s="52">
        <v>37</v>
      </c>
      <c r="BO3" s="52">
        <v>38</v>
      </c>
      <c r="BP3" s="52">
        <v>39</v>
      </c>
      <c r="BQ3" s="52">
        <v>40</v>
      </c>
      <c r="BR3" s="52">
        <v>41</v>
      </c>
      <c r="BS3" s="52">
        <v>42</v>
      </c>
      <c r="BT3" s="52">
        <v>43</v>
      </c>
      <c r="BU3" s="52">
        <v>44</v>
      </c>
      <c r="BV3" s="52">
        <v>45</v>
      </c>
      <c r="BW3" s="52">
        <v>46</v>
      </c>
      <c r="BX3" s="52">
        <v>47</v>
      </c>
      <c r="BY3" s="52">
        <v>48</v>
      </c>
    </row>
    <row r="4" spans="1:80">
      <c r="A4" s="403">
        <v>1</v>
      </c>
      <c r="B4" s="374" t="s">
        <v>131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74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6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A5" s="402"/>
      <c r="B5" s="365" t="s">
        <v>132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5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hidden="1" thickBot="1">
      <c r="A6" s="402"/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5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A7" s="402"/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5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402"/>
      <c r="B8" s="368" t="s">
        <v>55</v>
      </c>
      <c r="C8" s="369"/>
      <c r="D8" s="369"/>
      <c r="E8" s="369"/>
      <c r="F8" s="38">
        <v>0.02</v>
      </c>
      <c r="G8" s="370"/>
      <c r="H8" s="371"/>
      <c r="I8" s="371"/>
      <c r="J8" s="371"/>
      <c r="K8" s="371"/>
      <c r="L8" s="371"/>
      <c r="M8" s="372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73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2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>
      <c r="A9" s="403">
        <v>2</v>
      </c>
      <c r="B9" s="365" t="s">
        <v>75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65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7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t="15.75" thickBot="1">
      <c r="A10" s="402"/>
      <c r="B10" s="365" t="s">
        <v>76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5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5.75" hidden="1" thickBot="1">
      <c r="A11" s="402"/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5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A12" s="402"/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5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402"/>
      <c r="B13" s="368" t="s">
        <v>55</v>
      </c>
      <c r="C13" s="369"/>
      <c r="D13" s="369"/>
      <c r="E13" s="369"/>
      <c r="F13" s="38">
        <v>0.04</v>
      </c>
      <c r="G13" s="370"/>
      <c r="H13" s="371"/>
      <c r="I13" s="371"/>
      <c r="J13" s="371"/>
      <c r="K13" s="371"/>
      <c r="L13" s="371"/>
      <c r="M13" s="372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73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2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>BL9*$F13</f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>
      <c r="A14" s="403">
        <v>3</v>
      </c>
      <c r="B14" s="374" t="s">
        <v>77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74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6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t="15.75" thickBot="1">
      <c r="A15" s="402"/>
      <c r="B15" s="365" t="s">
        <v>78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5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5.75" hidden="1" thickBot="1">
      <c r="A16" s="402"/>
      <c r="B16" s="365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5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7.5" hidden="1" customHeight="1" thickBot="1">
      <c r="A17" s="402"/>
      <c r="B17" s="365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5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402"/>
      <c r="B18" s="368" t="s">
        <v>55</v>
      </c>
      <c r="C18" s="369"/>
      <c r="D18" s="369"/>
      <c r="E18" s="369"/>
      <c r="F18" s="38">
        <v>0.01</v>
      </c>
      <c r="G18" s="370"/>
      <c r="H18" s="371"/>
      <c r="I18" s="371"/>
      <c r="J18" s="371"/>
      <c r="K18" s="371"/>
      <c r="L18" s="371"/>
      <c r="M18" s="372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73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2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>BL14*$F18</f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1:77" ht="15.75" thickBot="1">
      <c r="A19" s="403">
        <v>4</v>
      </c>
      <c r="B19" s="374" t="s">
        <v>79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74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6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1:77" ht="15.75" hidden="1" thickBot="1">
      <c r="A20" s="402"/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5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.75" hidden="1" thickBot="1">
      <c r="A21" s="402"/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5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3.75" hidden="1" customHeight="1" thickBot="1">
      <c r="A22" s="402"/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5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402"/>
      <c r="B23" s="368" t="s">
        <v>55</v>
      </c>
      <c r="C23" s="369"/>
      <c r="D23" s="369"/>
      <c r="E23" s="369"/>
      <c r="F23" s="38">
        <v>0.01</v>
      </c>
      <c r="G23" s="370"/>
      <c r="H23" s="371"/>
      <c r="I23" s="371"/>
      <c r="J23" s="371"/>
      <c r="K23" s="371"/>
      <c r="L23" s="371"/>
      <c r="M23" s="372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73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2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>BL19*$F23</f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1:77" ht="15.75" thickBot="1">
      <c r="A24" s="403">
        <v>5</v>
      </c>
      <c r="B24" s="374" t="s">
        <v>80</v>
      </c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74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6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7" ht="15.75" hidden="1" thickBot="1">
      <c r="A25" s="402"/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5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hidden="1" thickBot="1">
      <c r="A26" s="402"/>
      <c r="B26" s="365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5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hidden="1" thickBot="1">
      <c r="A27" s="402"/>
      <c r="B27" s="365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5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402"/>
      <c r="B28" s="368" t="s">
        <v>55</v>
      </c>
      <c r="C28" s="369"/>
      <c r="D28" s="369"/>
      <c r="E28" s="369"/>
      <c r="F28" s="38">
        <v>0.01</v>
      </c>
      <c r="G28" s="370"/>
      <c r="H28" s="371"/>
      <c r="I28" s="371"/>
      <c r="J28" s="371"/>
      <c r="K28" s="371"/>
      <c r="L28" s="371"/>
      <c r="M28" s="372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73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2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>BL24*$F28</f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1:77">
      <c r="A29" s="403">
        <v>6</v>
      </c>
      <c r="B29" s="374" t="s">
        <v>81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6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74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6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1:77" ht="15.75" thickBot="1">
      <c r="A30" s="402"/>
      <c r="B30" s="365" t="s">
        <v>82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5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B31" s="365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5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5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68" t="s">
        <v>55</v>
      </c>
      <c r="C33" s="369"/>
      <c r="D33" s="369"/>
      <c r="E33" s="369"/>
      <c r="F33" s="38">
        <v>0.01</v>
      </c>
      <c r="G33" s="370"/>
      <c r="H33" s="371"/>
      <c r="I33" s="371"/>
      <c r="J33" s="371"/>
      <c r="K33" s="371"/>
      <c r="L33" s="371"/>
      <c r="M33" s="372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73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2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>BL29*$F33</f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63" t="s">
        <v>19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64" t="s">
        <v>19</v>
      </c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B2" zoomScale="80" zoomScaleNormal="80" workbookViewId="0">
      <selection activeCell="F45" sqref="F45"/>
    </sheetView>
  </sheetViews>
  <sheetFormatPr baseColWidth="10" defaultColWidth="4" defaultRowHeight="15"/>
  <cols>
    <col min="1" max="1" width="0" hidden="1" customWidth="1"/>
    <col min="6" max="6" width="7.5703125" bestFit="1" customWidth="1"/>
    <col min="14" max="37" width="4.28515625" customWidth="1"/>
    <col min="38" max="53" width="4.28515625" hidden="1" customWidth="1"/>
    <col min="54" max="77" width="4.28515625" customWidth="1"/>
    <col min="78" max="81" width="0.85546875" customWidth="1"/>
  </cols>
  <sheetData>
    <row r="1" spans="1:80" ht="15.75" thickBot="1">
      <c r="A1" s="377" t="s">
        <v>33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 t="s">
        <v>33</v>
      </c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</row>
    <row r="2" spans="1:80" ht="15.75" thickBot="1">
      <c r="B2" s="17"/>
      <c r="C2" s="255" t="s">
        <v>34</v>
      </c>
      <c r="D2" s="255"/>
      <c r="E2" s="255"/>
      <c r="F2" s="255"/>
      <c r="G2" s="255"/>
      <c r="H2" s="255" t="s">
        <v>36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 t="s">
        <v>37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 t="s">
        <v>35</v>
      </c>
      <c r="AH2" s="255"/>
      <c r="AI2" s="255"/>
      <c r="AJ2" s="255"/>
      <c r="AK2" s="255"/>
      <c r="AP2" s="17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</row>
    <row r="3" spans="1:80" ht="15.75" thickBot="1">
      <c r="B3" s="244" t="s">
        <v>27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4" t="s">
        <v>27</v>
      </c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6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84" t="s">
        <v>133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P4" s="374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6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80" ht="15.75" thickBot="1">
      <c r="B5" s="378" t="s">
        <v>134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5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idden="1">
      <c r="B6" s="365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5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hidden="1" customHeight="1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5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68" t="s">
        <v>55</v>
      </c>
      <c r="C8" s="369"/>
      <c r="D8" s="369"/>
      <c r="E8" s="369"/>
      <c r="F8" s="38">
        <v>0.15</v>
      </c>
      <c r="G8" s="370"/>
      <c r="H8" s="371"/>
      <c r="I8" s="371"/>
      <c r="J8" s="371"/>
      <c r="K8" s="371"/>
      <c r="L8" s="371"/>
      <c r="M8" s="372"/>
      <c r="N8" s="40">
        <f>N4*$F8</f>
        <v>0</v>
      </c>
      <c r="O8" s="40">
        <f t="shared" ref="O8:AK8" si="0">O4*$F8</f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P8" s="373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2"/>
      <c r="BB8" s="40">
        <f t="shared" ref="BB8:BY8" si="1">BB4*$F8</f>
        <v>0</v>
      </c>
      <c r="BC8" s="40">
        <f t="shared" si="1"/>
        <v>0</v>
      </c>
      <c r="BD8" s="40">
        <f t="shared" si="1"/>
        <v>0</v>
      </c>
      <c r="BE8" s="40">
        <f t="shared" si="1"/>
        <v>0</v>
      </c>
      <c r="BF8" s="40">
        <f t="shared" si="1"/>
        <v>0</v>
      </c>
      <c r="BG8" s="40">
        <f t="shared" si="1"/>
        <v>0</v>
      </c>
      <c r="BH8" s="40">
        <f t="shared" si="1"/>
        <v>0</v>
      </c>
      <c r="BI8" s="40">
        <f t="shared" si="1"/>
        <v>0</v>
      </c>
      <c r="BJ8" s="40">
        <f t="shared" si="1"/>
        <v>0</v>
      </c>
      <c r="BK8" s="40">
        <f t="shared" si="1"/>
        <v>0</v>
      </c>
      <c r="BL8" s="40">
        <f t="shared" si="1"/>
        <v>0</v>
      </c>
      <c r="BM8" s="40">
        <f t="shared" si="1"/>
        <v>0</v>
      </c>
      <c r="BN8" s="40">
        <f t="shared" si="1"/>
        <v>0</v>
      </c>
      <c r="BO8" s="40">
        <f t="shared" si="1"/>
        <v>0</v>
      </c>
      <c r="BP8" s="40">
        <f t="shared" si="1"/>
        <v>0</v>
      </c>
      <c r="BQ8" s="40">
        <f t="shared" si="1"/>
        <v>0</v>
      </c>
      <c r="BR8" s="40">
        <f t="shared" si="1"/>
        <v>0</v>
      </c>
      <c r="BS8" s="40">
        <f t="shared" si="1"/>
        <v>0</v>
      </c>
      <c r="BT8" s="40">
        <f t="shared" si="1"/>
        <v>0</v>
      </c>
      <c r="BU8" s="40">
        <f t="shared" si="1"/>
        <v>0</v>
      </c>
      <c r="BV8" s="40">
        <f t="shared" si="1"/>
        <v>0</v>
      </c>
      <c r="BW8" s="40">
        <f t="shared" si="1"/>
        <v>0</v>
      </c>
      <c r="BX8" s="40">
        <f t="shared" si="1"/>
        <v>0</v>
      </c>
      <c r="BY8" s="40">
        <f t="shared" si="1"/>
        <v>0</v>
      </c>
    </row>
    <row r="9" spans="1:80" hidden="1">
      <c r="B9" s="381" t="s">
        <v>85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365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7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80" hidden="1">
      <c r="B10" s="378">
        <v>5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5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5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hidden="1" customHeight="1" thickBo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5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hidden="1" thickBot="1">
      <c r="B13" s="368" t="s">
        <v>55</v>
      </c>
      <c r="C13" s="369"/>
      <c r="D13" s="369"/>
      <c r="E13" s="369"/>
      <c r="F13" s="38">
        <v>0.15</v>
      </c>
      <c r="G13" s="370"/>
      <c r="H13" s="371"/>
      <c r="I13" s="371"/>
      <c r="J13" s="371"/>
      <c r="K13" s="371"/>
      <c r="L13" s="371"/>
      <c r="M13" s="372"/>
      <c r="N13" s="40">
        <f>N9*$F13</f>
        <v>0</v>
      </c>
      <c r="O13" s="40">
        <f t="shared" ref="O13:AK13" si="2">O9*$F13</f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2"/>
        <v>0</v>
      </c>
      <c r="AD13" s="40">
        <f t="shared" si="2"/>
        <v>0</v>
      </c>
      <c r="AE13" s="40">
        <f t="shared" si="2"/>
        <v>0</v>
      </c>
      <c r="AF13" s="40">
        <f t="shared" si="2"/>
        <v>0</v>
      </c>
      <c r="AG13" s="40">
        <f t="shared" si="2"/>
        <v>0</v>
      </c>
      <c r="AH13" s="40">
        <f t="shared" si="2"/>
        <v>0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P13" s="373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2"/>
      <c r="BB13" s="40">
        <f t="shared" ref="BB13:BY13" si="3">BB9*$F13</f>
        <v>0</v>
      </c>
      <c r="BC13" s="40">
        <f t="shared" si="3"/>
        <v>0</v>
      </c>
      <c r="BD13" s="40">
        <f t="shared" si="3"/>
        <v>0</v>
      </c>
      <c r="BE13" s="40">
        <f t="shared" si="3"/>
        <v>0</v>
      </c>
      <c r="BF13" s="40">
        <f t="shared" si="3"/>
        <v>0</v>
      </c>
      <c r="BG13" s="40">
        <f t="shared" si="3"/>
        <v>0</v>
      </c>
      <c r="BH13" s="40">
        <f t="shared" si="3"/>
        <v>0</v>
      </c>
      <c r="BI13" s="40">
        <f t="shared" si="3"/>
        <v>0</v>
      </c>
      <c r="BJ13" s="40">
        <f t="shared" si="3"/>
        <v>0</v>
      </c>
      <c r="BK13" s="40">
        <f t="shared" si="3"/>
        <v>0</v>
      </c>
      <c r="BL13" s="40">
        <f t="shared" si="3"/>
        <v>0</v>
      </c>
      <c r="BM13" s="40">
        <f t="shared" si="3"/>
        <v>0</v>
      </c>
      <c r="BN13" s="40">
        <f t="shared" si="3"/>
        <v>0</v>
      </c>
      <c r="BO13" s="40">
        <f t="shared" si="3"/>
        <v>0</v>
      </c>
      <c r="BP13" s="40">
        <f t="shared" si="3"/>
        <v>0</v>
      </c>
      <c r="BQ13" s="40">
        <f t="shared" si="3"/>
        <v>0</v>
      </c>
      <c r="BR13" s="40">
        <f t="shared" si="3"/>
        <v>0</v>
      </c>
      <c r="BS13" s="40">
        <f t="shared" si="3"/>
        <v>0</v>
      </c>
      <c r="BT13" s="40">
        <f t="shared" si="3"/>
        <v>0</v>
      </c>
      <c r="BU13" s="40">
        <f t="shared" si="3"/>
        <v>0</v>
      </c>
      <c r="BV13" s="40">
        <f t="shared" si="3"/>
        <v>0</v>
      </c>
      <c r="BW13" s="40">
        <f t="shared" si="3"/>
        <v>0</v>
      </c>
      <c r="BX13" s="40">
        <f t="shared" si="3"/>
        <v>0</v>
      </c>
      <c r="BY13" s="40">
        <f t="shared" si="3"/>
        <v>0</v>
      </c>
    </row>
    <row r="14" spans="1:80" hidden="1">
      <c r="B14" s="381" t="s">
        <v>86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374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6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</row>
    <row r="15" spans="1:80" hidden="1">
      <c r="B15" s="378">
        <v>6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5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65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5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hidden="1" thickBot="1">
      <c r="B17" s="365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5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hidden="1" thickBot="1">
      <c r="B18" s="368" t="s">
        <v>55</v>
      </c>
      <c r="C18" s="369"/>
      <c r="D18" s="369"/>
      <c r="E18" s="369"/>
      <c r="F18" s="38">
        <v>0.15</v>
      </c>
      <c r="G18" s="370"/>
      <c r="H18" s="371"/>
      <c r="I18" s="371"/>
      <c r="J18" s="371"/>
      <c r="K18" s="371"/>
      <c r="L18" s="371"/>
      <c r="M18" s="372"/>
      <c r="N18" s="40">
        <f>N14*$F18</f>
        <v>0</v>
      </c>
      <c r="O18" s="40">
        <f t="shared" ref="O18:AK18" si="4">O14*$F18</f>
        <v>0</v>
      </c>
      <c r="P18" s="40">
        <f t="shared" si="4"/>
        <v>0</v>
      </c>
      <c r="Q18" s="40">
        <f t="shared" si="4"/>
        <v>0</v>
      </c>
      <c r="R18" s="40">
        <f t="shared" si="4"/>
        <v>0</v>
      </c>
      <c r="S18" s="40">
        <f t="shared" si="4"/>
        <v>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0</v>
      </c>
      <c r="Z18" s="40">
        <f t="shared" si="4"/>
        <v>0</v>
      </c>
      <c r="AA18" s="40">
        <f t="shared" si="4"/>
        <v>0</v>
      </c>
      <c r="AB18" s="40">
        <f t="shared" si="4"/>
        <v>0</v>
      </c>
      <c r="AC18" s="40">
        <f t="shared" si="4"/>
        <v>0</v>
      </c>
      <c r="AD18" s="40">
        <f t="shared" si="4"/>
        <v>0</v>
      </c>
      <c r="AE18" s="40">
        <f t="shared" si="4"/>
        <v>0</v>
      </c>
      <c r="AF18" s="40">
        <f t="shared" si="4"/>
        <v>0</v>
      </c>
      <c r="AG18" s="40">
        <f t="shared" si="4"/>
        <v>0</v>
      </c>
      <c r="AH18" s="40">
        <f t="shared" si="4"/>
        <v>0</v>
      </c>
      <c r="AI18" s="40">
        <f t="shared" si="4"/>
        <v>0</v>
      </c>
      <c r="AJ18" s="40">
        <f t="shared" si="4"/>
        <v>0</v>
      </c>
      <c r="AK18" s="40">
        <f t="shared" si="4"/>
        <v>0</v>
      </c>
      <c r="AP18" s="373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2"/>
      <c r="BB18" s="40">
        <f t="shared" ref="BB18:BY18" si="5">BB14*$F18</f>
        <v>0</v>
      </c>
      <c r="BC18" s="40">
        <f t="shared" si="5"/>
        <v>0</v>
      </c>
      <c r="BD18" s="40">
        <f t="shared" si="5"/>
        <v>0</v>
      </c>
      <c r="BE18" s="40">
        <f t="shared" si="5"/>
        <v>0</v>
      </c>
      <c r="BF18" s="40">
        <f t="shared" si="5"/>
        <v>0</v>
      </c>
      <c r="BG18" s="40">
        <f t="shared" si="5"/>
        <v>0</v>
      </c>
      <c r="BH18" s="40">
        <f t="shared" si="5"/>
        <v>0</v>
      </c>
      <c r="BI18" s="40">
        <f t="shared" si="5"/>
        <v>0</v>
      </c>
      <c r="BJ18" s="40">
        <f t="shared" si="5"/>
        <v>0</v>
      </c>
      <c r="BK18" s="40">
        <f t="shared" si="5"/>
        <v>0</v>
      </c>
      <c r="BL18" s="40">
        <f t="shared" si="5"/>
        <v>0</v>
      </c>
      <c r="BM18" s="40">
        <f t="shared" si="5"/>
        <v>0</v>
      </c>
      <c r="BN18" s="40">
        <f t="shared" si="5"/>
        <v>0</v>
      </c>
      <c r="BO18" s="40">
        <f t="shared" si="5"/>
        <v>0</v>
      </c>
      <c r="BP18" s="40">
        <f t="shared" si="5"/>
        <v>0</v>
      </c>
      <c r="BQ18" s="40">
        <f t="shared" si="5"/>
        <v>0</v>
      </c>
      <c r="BR18" s="40">
        <f t="shared" si="5"/>
        <v>0</v>
      </c>
      <c r="BS18" s="40">
        <f t="shared" si="5"/>
        <v>0</v>
      </c>
      <c r="BT18" s="40">
        <f t="shared" si="5"/>
        <v>0</v>
      </c>
      <c r="BU18" s="40">
        <f t="shared" si="5"/>
        <v>0</v>
      </c>
      <c r="BV18" s="40">
        <f t="shared" si="5"/>
        <v>0</v>
      </c>
      <c r="BW18" s="40">
        <f t="shared" si="5"/>
        <v>0</v>
      </c>
      <c r="BX18" s="40">
        <f t="shared" si="5"/>
        <v>0</v>
      </c>
      <c r="BY18" s="40">
        <f t="shared" si="5"/>
        <v>0</v>
      </c>
    </row>
    <row r="19" spans="2:77" hidden="1">
      <c r="B19" s="381" t="s">
        <v>87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3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P19" s="374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6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2:77" hidden="1">
      <c r="B20" s="378">
        <v>7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5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 hidden="1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5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hidden="1" customHeight="1" thickBot="1"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5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hidden="1" thickBot="1">
      <c r="B23" s="368" t="s">
        <v>55</v>
      </c>
      <c r="C23" s="369"/>
      <c r="D23" s="369"/>
      <c r="E23" s="369"/>
      <c r="F23" s="38">
        <v>0.15</v>
      </c>
      <c r="G23" s="370"/>
      <c r="H23" s="371"/>
      <c r="I23" s="371"/>
      <c r="J23" s="371"/>
      <c r="K23" s="371"/>
      <c r="L23" s="371"/>
      <c r="M23" s="372"/>
      <c r="N23" s="40">
        <f>N19*$F23</f>
        <v>0</v>
      </c>
      <c r="O23" s="40">
        <f t="shared" ref="O23:AK23" si="6">O19*$F23</f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t="shared" si="6"/>
        <v>0</v>
      </c>
      <c r="AC23" s="40">
        <f t="shared" si="6"/>
        <v>0</v>
      </c>
      <c r="AD23" s="40">
        <f t="shared" si="6"/>
        <v>0</v>
      </c>
      <c r="AE23" s="40">
        <f t="shared" si="6"/>
        <v>0</v>
      </c>
      <c r="AF23" s="40">
        <f t="shared" si="6"/>
        <v>0</v>
      </c>
      <c r="AG23" s="40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</v>
      </c>
      <c r="AP23" s="373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2"/>
      <c r="BB23" s="40">
        <f t="shared" ref="BB23:BY23" si="7">BB19*$F23</f>
        <v>0</v>
      </c>
      <c r="BC23" s="40">
        <f t="shared" si="7"/>
        <v>0</v>
      </c>
      <c r="BD23" s="40">
        <f t="shared" si="7"/>
        <v>0</v>
      </c>
      <c r="BE23" s="40">
        <f t="shared" si="7"/>
        <v>0</v>
      </c>
      <c r="BF23" s="40">
        <f t="shared" si="7"/>
        <v>0</v>
      </c>
      <c r="BG23" s="40">
        <f t="shared" si="7"/>
        <v>0</v>
      </c>
      <c r="BH23" s="40">
        <f t="shared" si="7"/>
        <v>0</v>
      </c>
      <c r="BI23" s="40">
        <f t="shared" si="7"/>
        <v>0</v>
      </c>
      <c r="BJ23" s="40">
        <f t="shared" si="7"/>
        <v>0</v>
      </c>
      <c r="BK23" s="40">
        <f t="shared" si="7"/>
        <v>0</v>
      </c>
      <c r="BL23" s="40">
        <f t="shared" si="7"/>
        <v>0</v>
      </c>
      <c r="BM23" s="40">
        <f t="shared" si="7"/>
        <v>0</v>
      </c>
      <c r="BN23" s="40">
        <f t="shared" si="7"/>
        <v>0</v>
      </c>
      <c r="BO23" s="40">
        <f t="shared" si="7"/>
        <v>0</v>
      </c>
      <c r="BP23" s="40">
        <f t="shared" si="7"/>
        <v>0</v>
      </c>
      <c r="BQ23" s="40">
        <f t="shared" si="7"/>
        <v>0</v>
      </c>
      <c r="BR23" s="40">
        <f t="shared" si="7"/>
        <v>0</v>
      </c>
      <c r="BS23" s="40">
        <f t="shared" si="7"/>
        <v>0</v>
      </c>
      <c r="BT23" s="40">
        <f t="shared" si="7"/>
        <v>0</v>
      </c>
      <c r="BU23" s="40">
        <f t="shared" si="7"/>
        <v>0</v>
      </c>
      <c r="BV23" s="40">
        <f t="shared" si="7"/>
        <v>0</v>
      </c>
      <c r="BW23" s="40">
        <f t="shared" si="7"/>
        <v>0</v>
      </c>
      <c r="BX23" s="40">
        <f t="shared" si="7"/>
        <v>0</v>
      </c>
      <c r="BY23" s="40">
        <f t="shared" si="7"/>
        <v>0</v>
      </c>
    </row>
    <row r="24" spans="2:77" hidden="1">
      <c r="B24" s="381" t="s">
        <v>88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3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374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6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2:77" hidden="1">
      <c r="B25" s="378">
        <v>8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5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 hidden="1">
      <c r="B26" s="365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5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hidden="1" thickBot="1">
      <c r="B27" s="365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5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hidden="1" thickBot="1">
      <c r="B28" s="368" t="s">
        <v>55</v>
      </c>
      <c r="C28" s="369"/>
      <c r="D28" s="369"/>
      <c r="E28" s="369"/>
      <c r="F28" s="38">
        <v>0.15</v>
      </c>
      <c r="G28" s="370"/>
      <c r="H28" s="371"/>
      <c r="I28" s="371"/>
      <c r="J28" s="371"/>
      <c r="K28" s="371"/>
      <c r="L28" s="371"/>
      <c r="M28" s="372"/>
      <c r="N28" s="40">
        <f>N24*$F28</f>
        <v>0</v>
      </c>
      <c r="O28" s="40">
        <f t="shared" ref="O28:AK28" si="8">O24*$F28</f>
        <v>0</v>
      </c>
      <c r="P28" s="40">
        <f t="shared" si="8"/>
        <v>0</v>
      </c>
      <c r="Q28" s="40">
        <f t="shared" si="8"/>
        <v>0</v>
      </c>
      <c r="R28" s="40">
        <f t="shared" si="8"/>
        <v>0</v>
      </c>
      <c r="S28" s="40">
        <f t="shared" si="8"/>
        <v>0</v>
      </c>
      <c r="T28" s="40">
        <f t="shared" si="8"/>
        <v>0</v>
      </c>
      <c r="U28" s="40">
        <f t="shared" si="8"/>
        <v>0</v>
      </c>
      <c r="V28" s="40">
        <f t="shared" si="8"/>
        <v>0</v>
      </c>
      <c r="W28" s="40">
        <f t="shared" si="8"/>
        <v>0</v>
      </c>
      <c r="X28" s="40">
        <f t="shared" si="8"/>
        <v>0</v>
      </c>
      <c r="Y28" s="40">
        <f t="shared" si="8"/>
        <v>0</v>
      </c>
      <c r="Z28" s="40">
        <f t="shared" si="8"/>
        <v>0</v>
      </c>
      <c r="AA28" s="40">
        <f t="shared" si="8"/>
        <v>0</v>
      </c>
      <c r="AB28" s="40">
        <f t="shared" si="8"/>
        <v>0</v>
      </c>
      <c r="AC28" s="40">
        <f t="shared" si="8"/>
        <v>0</v>
      </c>
      <c r="AD28" s="40">
        <f t="shared" si="8"/>
        <v>0</v>
      </c>
      <c r="AE28" s="40">
        <f t="shared" si="8"/>
        <v>0</v>
      </c>
      <c r="AF28" s="40">
        <f t="shared" si="8"/>
        <v>0</v>
      </c>
      <c r="AG28" s="40">
        <f t="shared" si="8"/>
        <v>0</v>
      </c>
      <c r="AH28" s="40">
        <f t="shared" si="8"/>
        <v>0</v>
      </c>
      <c r="AI28" s="40">
        <f t="shared" si="8"/>
        <v>0</v>
      </c>
      <c r="AJ28" s="40">
        <f t="shared" si="8"/>
        <v>0</v>
      </c>
      <c r="AK28" s="40">
        <f t="shared" si="8"/>
        <v>0</v>
      </c>
      <c r="AP28" s="373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2"/>
      <c r="BB28" s="40">
        <f t="shared" ref="BB28:BY28" si="9">BB24*$F28</f>
        <v>0</v>
      </c>
      <c r="BC28" s="40">
        <f t="shared" si="9"/>
        <v>0</v>
      </c>
      <c r="BD28" s="40">
        <f t="shared" si="9"/>
        <v>0</v>
      </c>
      <c r="BE28" s="40">
        <f t="shared" si="9"/>
        <v>0</v>
      </c>
      <c r="BF28" s="40">
        <f t="shared" si="9"/>
        <v>0</v>
      </c>
      <c r="BG28" s="40">
        <f t="shared" si="9"/>
        <v>0</v>
      </c>
      <c r="BH28" s="40">
        <f t="shared" si="9"/>
        <v>0</v>
      </c>
      <c r="BI28" s="40">
        <f t="shared" si="9"/>
        <v>0</v>
      </c>
      <c r="BJ28" s="40">
        <f t="shared" si="9"/>
        <v>0</v>
      </c>
      <c r="BK28" s="40">
        <f t="shared" si="9"/>
        <v>0</v>
      </c>
      <c r="BL28" s="40">
        <f t="shared" si="9"/>
        <v>0</v>
      </c>
      <c r="BM28" s="40">
        <f t="shared" si="9"/>
        <v>0</v>
      </c>
      <c r="BN28" s="40">
        <f t="shared" si="9"/>
        <v>0</v>
      </c>
      <c r="BO28" s="40">
        <f t="shared" si="9"/>
        <v>0</v>
      </c>
      <c r="BP28" s="40">
        <f t="shared" si="9"/>
        <v>0</v>
      </c>
      <c r="BQ28" s="40">
        <f t="shared" si="9"/>
        <v>0</v>
      </c>
      <c r="BR28" s="40">
        <f t="shared" si="9"/>
        <v>0</v>
      </c>
      <c r="BS28" s="40">
        <f t="shared" si="9"/>
        <v>0</v>
      </c>
      <c r="BT28" s="40">
        <f t="shared" si="9"/>
        <v>0</v>
      </c>
      <c r="BU28" s="40">
        <f t="shared" si="9"/>
        <v>0</v>
      </c>
      <c r="BV28" s="40">
        <f t="shared" si="9"/>
        <v>0</v>
      </c>
      <c r="BW28" s="40">
        <f t="shared" si="9"/>
        <v>0</v>
      </c>
      <c r="BX28" s="40">
        <f t="shared" si="9"/>
        <v>0</v>
      </c>
      <c r="BY28" s="40">
        <f t="shared" si="9"/>
        <v>0</v>
      </c>
    </row>
    <row r="29" spans="2:77" hidden="1">
      <c r="B29" s="381" t="s">
        <v>89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3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P29" s="374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6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2:77" hidden="1">
      <c r="B30" s="378">
        <v>10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8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5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 hidden="1">
      <c r="B31" s="365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5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hidden="1" thickBot="1"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5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hidden="1" thickBot="1">
      <c r="B33" s="368" t="s">
        <v>55</v>
      </c>
      <c r="C33" s="369"/>
      <c r="D33" s="369"/>
      <c r="E33" s="369"/>
      <c r="F33" s="38">
        <v>0.15</v>
      </c>
      <c r="G33" s="370"/>
      <c r="H33" s="371"/>
      <c r="I33" s="371"/>
      <c r="J33" s="371"/>
      <c r="K33" s="371"/>
      <c r="L33" s="371"/>
      <c r="M33" s="372"/>
      <c r="N33" s="40">
        <f>N29*$F33</f>
        <v>0</v>
      </c>
      <c r="O33" s="40">
        <f t="shared" ref="O33:AK33" si="10">O29*$F33</f>
        <v>0</v>
      </c>
      <c r="P33" s="40">
        <f t="shared" si="10"/>
        <v>0</v>
      </c>
      <c r="Q33" s="40">
        <f t="shared" si="10"/>
        <v>0</v>
      </c>
      <c r="R33" s="40">
        <f t="shared" si="10"/>
        <v>0</v>
      </c>
      <c r="S33" s="40">
        <f t="shared" si="10"/>
        <v>0</v>
      </c>
      <c r="T33" s="40">
        <f t="shared" si="10"/>
        <v>0</v>
      </c>
      <c r="U33" s="40">
        <f t="shared" si="10"/>
        <v>0</v>
      </c>
      <c r="V33" s="40">
        <f t="shared" si="10"/>
        <v>0</v>
      </c>
      <c r="W33" s="40">
        <f t="shared" si="10"/>
        <v>0</v>
      </c>
      <c r="X33" s="40">
        <f t="shared" si="10"/>
        <v>0</v>
      </c>
      <c r="Y33" s="40">
        <f t="shared" si="10"/>
        <v>0</v>
      </c>
      <c r="Z33" s="40">
        <f t="shared" si="10"/>
        <v>0</v>
      </c>
      <c r="AA33" s="40">
        <f t="shared" si="10"/>
        <v>0</v>
      </c>
      <c r="AB33" s="40">
        <f t="shared" si="10"/>
        <v>0</v>
      </c>
      <c r="AC33" s="40">
        <f t="shared" si="10"/>
        <v>0</v>
      </c>
      <c r="AD33" s="40">
        <f t="shared" si="10"/>
        <v>0</v>
      </c>
      <c r="AE33" s="40">
        <f t="shared" si="10"/>
        <v>0</v>
      </c>
      <c r="AF33" s="40">
        <f t="shared" si="10"/>
        <v>0</v>
      </c>
      <c r="AG33" s="40">
        <f t="shared" si="10"/>
        <v>0</v>
      </c>
      <c r="AH33" s="40">
        <f t="shared" si="10"/>
        <v>0</v>
      </c>
      <c r="AI33" s="40">
        <f t="shared" si="10"/>
        <v>0</v>
      </c>
      <c r="AJ33" s="40">
        <f t="shared" si="10"/>
        <v>0</v>
      </c>
      <c r="AK33" s="40">
        <f t="shared" si="10"/>
        <v>0</v>
      </c>
      <c r="AP33" s="373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2"/>
      <c r="BB33" s="40">
        <f t="shared" ref="BB33:BY33" si="11">BB29*$F33</f>
        <v>0</v>
      </c>
      <c r="BC33" s="40">
        <f t="shared" si="11"/>
        <v>0</v>
      </c>
      <c r="BD33" s="40">
        <f t="shared" si="11"/>
        <v>0</v>
      </c>
      <c r="BE33" s="40">
        <f t="shared" si="11"/>
        <v>0</v>
      </c>
      <c r="BF33" s="40">
        <f t="shared" si="11"/>
        <v>0</v>
      </c>
      <c r="BG33" s="40">
        <f t="shared" si="11"/>
        <v>0</v>
      </c>
      <c r="BH33" s="40">
        <f t="shared" si="11"/>
        <v>0</v>
      </c>
      <c r="BI33" s="40">
        <f t="shared" si="11"/>
        <v>0</v>
      </c>
      <c r="BJ33" s="40">
        <f t="shared" si="11"/>
        <v>0</v>
      </c>
      <c r="BK33" s="40">
        <f t="shared" si="11"/>
        <v>0</v>
      </c>
      <c r="BL33" s="40">
        <f t="shared" si="11"/>
        <v>0</v>
      </c>
      <c r="BM33" s="40">
        <f t="shared" si="11"/>
        <v>0</v>
      </c>
      <c r="BN33" s="40">
        <f t="shared" si="11"/>
        <v>0</v>
      </c>
      <c r="BO33" s="40">
        <f t="shared" si="11"/>
        <v>0</v>
      </c>
      <c r="BP33" s="40">
        <f t="shared" si="11"/>
        <v>0</v>
      </c>
      <c r="BQ33" s="40">
        <f t="shared" si="11"/>
        <v>0</v>
      </c>
      <c r="BR33" s="40">
        <f t="shared" si="11"/>
        <v>0</v>
      </c>
      <c r="BS33" s="40">
        <f t="shared" si="11"/>
        <v>0</v>
      </c>
      <c r="BT33" s="40">
        <f t="shared" si="11"/>
        <v>0</v>
      </c>
      <c r="BU33" s="40">
        <f t="shared" si="11"/>
        <v>0</v>
      </c>
      <c r="BV33" s="40">
        <f t="shared" si="11"/>
        <v>0</v>
      </c>
      <c r="BW33" s="40">
        <f t="shared" si="11"/>
        <v>0</v>
      </c>
      <c r="BX33" s="40">
        <f t="shared" si="11"/>
        <v>0</v>
      </c>
      <c r="BY33" s="40">
        <f t="shared" si="11"/>
        <v>0</v>
      </c>
    </row>
    <row r="34" spans="2:77" ht="15.75" thickBot="1">
      <c r="B34" s="363" t="s">
        <v>19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94">
        <f>N8+N13+N18+N23+N28+N33</f>
        <v>0</v>
      </c>
      <c r="O34" s="94">
        <f t="shared" ref="O34:AK34" si="12">O8+O13+O18+O23+O28+O33</f>
        <v>0</v>
      </c>
      <c r="P34" s="94">
        <f t="shared" si="12"/>
        <v>0</v>
      </c>
      <c r="Q34" s="94">
        <f t="shared" si="12"/>
        <v>0</v>
      </c>
      <c r="R34" s="94">
        <f t="shared" si="12"/>
        <v>0</v>
      </c>
      <c r="S34" s="94">
        <f t="shared" si="12"/>
        <v>0</v>
      </c>
      <c r="T34" s="94">
        <f t="shared" si="12"/>
        <v>0</v>
      </c>
      <c r="U34" s="94">
        <f t="shared" si="12"/>
        <v>0</v>
      </c>
      <c r="V34" s="94">
        <f t="shared" si="12"/>
        <v>0</v>
      </c>
      <c r="W34" s="94">
        <f t="shared" si="12"/>
        <v>0</v>
      </c>
      <c r="X34" s="94">
        <f t="shared" si="12"/>
        <v>0</v>
      </c>
      <c r="Y34" s="94">
        <f t="shared" si="12"/>
        <v>0</v>
      </c>
      <c r="Z34" s="94">
        <f t="shared" si="12"/>
        <v>0</v>
      </c>
      <c r="AA34" s="94">
        <f t="shared" si="12"/>
        <v>0</v>
      </c>
      <c r="AB34" s="94">
        <f t="shared" si="12"/>
        <v>0</v>
      </c>
      <c r="AC34" s="94">
        <f t="shared" si="12"/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/>
      <c r="AM34" s="95"/>
      <c r="AN34" s="95"/>
      <c r="AO34" s="95"/>
      <c r="AP34" s="364" t="s">
        <v>19</v>
      </c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94">
        <f t="shared" ref="BB34:BY34" si="13">BB8+BB13+BB18+BB23+BB28+BB33</f>
        <v>0</v>
      </c>
      <c r="BC34" s="94">
        <f t="shared" si="13"/>
        <v>0</v>
      </c>
      <c r="BD34" s="94">
        <f t="shared" si="13"/>
        <v>0</v>
      </c>
      <c r="BE34" s="94">
        <f t="shared" si="13"/>
        <v>0</v>
      </c>
      <c r="BF34" s="94">
        <f t="shared" si="13"/>
        <v>0</v>
      </c>
      <c r="BG34" s="94">
        <f t="shared" si="13"/>
        <v>0</v>
      </c>
      <c r="BH34" s="94">
        <f t="shared" si="13"/>
        <v>0</v>
      </c>
      <c r="BI34" s="94">
        <f t="shared" si="13"/>
        <v>0</v>
      </c>
      <c r="BJ34" s="94">
        <f t="shared" si="13"/>
        <v>0</v>
      </c>
      <c r="BK34" s="94">
        <f t="shared" si="13"/>
        <v>0</v>
      </c>
      <c r="BL34" s="94">
        <f t="shared" si="13"/>
        <v>0</v>
      </c>
      <c r="BM34" s="94">
        <f t="shared" si="13"/>
        <v>0</v>
      </c>
      <c r="BN34" s="94">
        <f t="shared" si="13"/>
        <v>0</v>
      </c>
      <c r="BO34" s="94">
        <f t="shared" si="13"/>
        <v>0</v>
      </c>
      <c r="BP34" s="94">
        <f t="shared" si="13"/>
        <v>0</v>
      </c>
      <c r="BQ34" s="94">
        <f t="shared" si="13"/>
        <v>0</v>
      </c>
      <c r="BR34" s="94">
        <f t="shared" si="13"/>
        <v>0</v>
      </c>
      <c r="BS34" s="94">
        <f t="shared" si="13"/>
        <v>0</v>
      </c>
      <c r="BT34" s="94">
        <f t="shared" si="13"/>
        <v>0</v>
      </c>
      <c r="BU34" s="94">
        <f t="shared" si="13"/>
        <v>0</v>
      </c>
      <c r="BV34" s="94">
        <f t="shared" si="13"/>
        <v>0</v>
      </c>
      <c r="BW34" s="94">
        <f t="shared" si="13"/>
        <v>0</v>
      </c>
      <c r="BX34" s="94">
        <f t="shared" si="13"/>
        <v>0</v>
      </c>
      <c r="BY34" s="94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1"/>
  <sheetViews>
    <sheetView workbookViewId="0">
      <selection activeCell="Q19" sqref="Q19"/>
    </sheetView>
  </sheetViews>
  <sheetFormatPr baseColWidth="10" defaultColWidth="3.7109375" defaultRowHeight="15"/>
  <sheetData>
    <row r="1" spans="1:47">
      <c r="K1" s="254" t="s">
        <v>54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</row>
    <row r="3" spans="1:47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47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47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47" ht="15.75" thickBot="1">
      <c r="A6" s="387" t="s">
        <v>47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8"/>
      <c r="AK6" s="388"/>
      <c r="AL6" s="388"/>
      <c r="AM6" s="388"/>
      <c r="AN6" s="388"/>
      <c r="AO6" s="388"/>
      <c r="AP6" s="388"/>
      <c r="AQ6" s="388"/>
      <c r="AR6" s="388"/>
      <c r="AS6" s="147"/>
      <c r="AT6" s="147"/>
    </row>
    <row r="7" spans="1:47" ht="15.75" thickBot="1">
      <c r="A7" s="102" t="s">
        <v>11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71">
        <v>32</v>
      </c>
      <c r="AH7" s="71">
        <v>33</v>
      </c>
      <c r="AI7" s="71">
        <v>34</v>
      </c>
      <c r="AJ7" s="71">
        <v>35</v>
      </c>
      <c r="AK7" s="71">
        <v>36</v>
      </c>
      <c r="AL7" s="71">
        <v>37</v>
      </c>
      <c r="AM7" s="71">
        <v>38</v>
      </c>
      <c r="AN7" s="71">
        <v>39</v>
      </c>
      <c r="AO7" s="71">
        <v>40</v>
      </c>
      <c r="AP7" s="71">
        <v>41</v>
      </c>
      <c r="AQ7" s="71">
        <v>42</v>
      </c>
      <c r="AR7" s="71">
        <v>43</v>
      </c>
      <c r="AS7" s="71">
        <v>44</v>
      </c>
      <c r="AT7" s="71">
        <v>45</v>
      </c>
      <c r="AU7" s="71"/>
    </row>
    <row r="8" spans="1:47" ht="15.75" thickBot="1">
      <c r="A8" s="33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</row>
    <row r="9" spans="1:47" ht="15.75" thickBot="1">
      <c r="A9" s="33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ht="15.75" thickBot="1">
      <c r="A10" s="33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</row>
    <row r="11" spans="1:47" ht="15.75" thickBot="1">
      <c r="A11" s="33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</row>
    <row r="12" spans="1:47" ht="15.75" thickBot="1">
      <c r="A12" s="33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ht="15.75" thickBot="1">
      <c r="A13" s="50" t="s">
        <v>51</v>
      </c>
      <c r="B13" s="51">
        <f>B8*0.5%+B9*0.5%+B10*5%+B11*5%+B12*20%</f>
        <v>0</v>
      </c>
      <c r="C13" s="51">
        <f t="shared" ref="C13:AU13" si="0">C8*0.5%+C9*0.5%+C10*5%+C11*5%+C12*20%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>
        <f t="shared" si="0"/>
        <v>0</v>
      </c>
      <c r="W13" s="51">
        <f t="shared" si="0"/>
        <v>0</v>
      </c>
      <c r="X13" s="51">
        <f t="shared" si="0"/>
        <v>0</v>
      </c>
      <c r="Y13" s="51">
        <f t="shared" si="0"/>
        <v>0</v>
      </c>
      <c r="Z13" s="51">
        <f t="shared" si="0"/>
        <v>0</v>
      </c>
      <c r="AA13" s="51">
        <f t="shared" si="0"/>
        <v>0</v>
      </c>
      <c r="AB13" s="51">
        <f t="shared" si="0"/>
        <v>0</v>
      </c>
      <c r="AC13" s="51">
        <f t="shared" si="0"/>
        <v>0</v>
      </c>
      <c r="AD13" s="51">
        <f t="shared" si="0"/>
        <v>0</v>
      </c>
      <c r="AE13" s="51">
        <f t="shared" si="0"/>
        <v>0</v>
      </c>
      <c r="AF13" s="51">
        <f t="shared" si="0"/>
        <v>0</v>
      </c>
      <c r="AG13" s="51">
        <f t="shared" si="0"/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1">
        <f t="shared" si="0"/>
        <v>0</v>
      </c>
      <c r="AL13" s="51">
        <f t="shared" si="0"/>
        <v>0</v>
      </c>
      <c r="AM13" s="51">
        <f t="shared" si="0"/>
        <v>0</v>
      </c>
      <c r="AN13" s="51">
        <f t="shared" si="0"/>
        <v>0</v>
      </c>
      <c r="AO13" s="51">
        <f t="shared" si="0"/>
        <v>0</v>
      </c>
      <c r="AP13" s="51">
        <f t="shared" si="0"/>
        <v>0</v>
      </c>
      <c r="AQ13" s="51">
        <f t="shared" si="0"/>
        <v>0</v>
      </c>
      <c r="AR13" s="51">
        <f t="shared" si="0"/>
        <v>0</v>
      </c>
      <c r="AS13" s="51">
        <f t="shared" si="0"/>
        <v>0</v>
      </c>
      <c r="AT13" s="51">
        <f t="shared" si="0"/>
        <v>0</v>
      </c>
      <c r="AU13" s="51">
        <f t="shared" si="0"/>
        <v>0</v>
      </c>
    </row>
    <row r="15" spans="1:47" ht="15.75" thickBot="1"/>
    <row r="16" spans="1:47" ht="15.75" thickBot="1">
      <c r="A16" s="33">
        <v>1</v>
      </c>
      <c r="B16" s="390" t="s">
        <v>137</v>
      </c>
      <c r="C16" s="391"/>
      <c r="D16" s="391"/>
      <c r="E16" s="391"/>
      <c r="F16" s="391"/>
      <c r="G16" s="391"/>
      <c r="H16" s="391"/>
      <c r="I16" s="391"/>
    </row>
    <row r="17" spans="1:14" ht="15.75" thickBot="1">
      <c r="A17" s="33">
        <v>2</v>
      </c>
      <c r="B17" s="392" t="s">
        <v>138</v>
      </c>
      <c r="C17" s="393"/>
      <c r="D17" s="393"/>
      <c r="E17" s="393"/>
      <c r="F17" s="393"/>
      <c r="G17" s="393"/>
      <c r="H17" s="393"/>
      <c r="I17" s="393"/>
    </row>
    <row r="18" spans="1:14" ht="15.75" thickBot="1">
      <c r="A18" s="33">
        <v>3</v>
      </c>
      <c r="B18" s="394" t="s">
        <v>49</v>
      </c>
      <c r="C18" s="395"/>
      <c r="D18" s="395"/>
      <c r="E18" s="395"/>
      <c r="F18" s="395"/>
      <c r="G18" s="395"/>
      <c r="H18" s="395"/>
      <c r="I18" s="395"/>
      <c r="N18" s="31"/>
    </row>
    <row r="19" spans="1:14" ht="15.75" thickBot="1">
      <c r="A19" s="33">
        <v>4</v>
      </c>
      <c r="B19" s="396" t="s">
        <v>50</v>
      </c>
      <c r="C19" s="397"/>
      <c r="D19" s="397"/>
      <c r="E19" s="397"/>
      <c r="F19" s="397"/>
      <c r="G19" s="397"/>
      <c r="H19" s="397"/>
      <c r="I19" s="397"/>
    </row>
    <row r="20" spans="1:14" ht="15.75" thickBot="1">
      <c r="A20" s="33">
        <v>5</v>
      </c>
      <c r="B20" s="398" t="s">
        <v>48</v>
      </c>
      <c r="C20" s="399"/>
      <c r="D20" s="399"/>
      <c r="E20" s="399"/>
      <c r="F20" s="399"/>
      <c r="G20" s="399"/>
      <c r="H20" s="399"/>
      <c r="I20" s="399"/>
    </row>
    <row r="21" spans="1:14" ht="15.75" thickBot="1">
      <c r="A21" s="33">
        <v>6</v>
      </c>
      <c r="B21" s="389"/>
      <c r="C21" s="147"/>
      <c r="D21" s="147"/>
      <c r="E21" s="147"/>
      <c r="F21" s="147"/>
      <c r="G21" s="147"/>
      <c r="H21" s="147"/>
      <c r="I21" s="147"/>
    </row>
  </sheetData>
  <mergeCells count="8">
    <mergeCell ref="K1:AF1"/>
    <mergeCell ref="A6:AT6"/>
    <mergeCell ref="B21:I21"/>
    <mergeCell ref="B16:I16"/>
    <mergeCell ref="B17:I17"/>
    <mergeCell ref="B18:I18"/>
    <mergeCell ref="B19:I19"/>
    <mergeCell ref="B20:I20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E20" sqref="E20"/>
    </sheetView>
  </sheetViews>
  <sheetFormatPr baseColWidth="10" defaultColWidth="3.5703125" defaultRowHeight="15"/>
  <cols>
    <col min="1" max="1" width="15.28515625" style="53" customWidth="1"/>
    <col min="2" max="2" width="0" style="53" hidden="1" customWidth="1"/>
    <col min="3" max="48" width="4.7109375" style="53" customWidth="1"/>
    <col min="49" max="16384" width="3.5703125" style="53"/>
  </cols>
  <sheetData>
    <row r="1" spans="1:48">
      <c r="A1" s="400" t="s">
        <v>58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</row>
    <row r="2" spans="1:48" ht="15.7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4"/>
      <c r="S2" s="54"/>
    </row>
    <row r="3" spans="1:48" ht="16.5" thickTop="1" thickBot="1">
      <c r="A3" s="103" t="s">
        <v>59</v>
      </c>
      <c r="B3" s="56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>
        <v>25</v>
      </c>
      <c r="AB3" s="58">
        <v>26</v>
      </c>
      <c r="AC3" s="78">
        <v>27</v>
      </c>
      <c r="AD3" s="78">
        <v>28</v>
      </c>
      <c r="AE3" s="78">
        <v>29</v>
      </c>
      <c r="AF3" s="78">
        <v>30</v>
      </c>
      <c r="AG3" s="78">
        <v>31</v>
      </c>
      <c r="AH3" s="78">
        <v>32</v>
      </c>
      <c r="AI3" s="78">
        <v>33</v>
      </c>
      <c r="AJ3" s="78">
        <v>34</v>
      </c>
      <c r="AK3" s="78">
        <v>35</v>
      </c>
      <c r="AL3" s="78">
        <v>36</v>
      </c>
      <c r="AM3" s="78">
        <v>37</v>
      </c>
      <c r="AN3" s="78">
        <v>38</v>
      </c>
      <c r="AO3" s="78">
        <v>39</v>
      </c>
      <c r="AP3" s="78">
        <v>40</v>
      </c>
      <c r="AQ3" s="78">
        <v>41</v>
      </c>
      <c r="AR3" s="78">
        <v>42</v>
      </c>
      <c r="AS3" s="78">
        <v>43</v>
      </c>
      <c r="AT3" s="78">
        <v>44</v>
      </c>
      <c r="AU3" s="78">
        <v>45</v>
      </c>
      <c r="AV3" s="78">
        <v>46</v>
      </c>
    </row>
    <row r="4" spans="1:48" ht="15.75" thickTop="1">
      <c r="A4" s="103" t="s">
        <v>93</v>
      </c>
      <c r="B4" s="57"/>
      <c r="C4" s="59">
        <f>'REVISION DE CUADERNO COTEJO '!N34</f>
        <v>0</v>
      </c>
      <c r="D4" s="60">
        <f>'REVISION DE CUADERNO COTEJO '!O34</f>
        <v>0</v>
      </c>
      <c r="E4" s="60">
        <f>'REVISION DE CUADERNO COTEJO '!P34</f>
        <v>0</v>
      </c>
      <c r="F4" s="60">
        <f>'REVISION DE CUADERNO COTEJO '!Q34</f>
        <v>0</v>
      </c>
      <c r="G4" s="60">
        <f>'REVISION DE CUADERNO COTEJO '!R34</f>
        <v>0</v>
      </c>
      <c r="H4" s="60">
        <f>'REVISION DE CUADERNO COTEJO '!S34</f>
        <v>0</v>
      </c>
      <c r="I4" s="60">
        <f>'REVISION DE CUADERNO COTEJO '!T34</f>
        <v>0</v>
      </c>
      <c r="J4" s="60">
        <f>'REVISION DE CUADERNO COTEJO '!U34</f>
        <v>0</v>
      </c>
      <c r="K4" s="60">
        <f>'REVISION DE CUADERNO COTEJO '!V34</f>
        <v>0</v>
      </c>
      <c r="L4" s="60">
        <f>'REVISION DE CUADERNO COTEJO '!W34</f>
        <v>0</v>
      </c>
      <c r="M4" s="60">
        <f>'REVISION DE CUADERNO COTEJO '!X34</f>
        <v>0</v>
      </c>
      <c r="N4" s="60">
        <f>'REVISION DE CUADERNO COTEJO '!Y34</f>
        <v>0</v>
      </c>
      <c r="O4" s="60">
        <f>'REVISION DE CUADERNO COTEJO '!Z34</f>
        <v>0</v>
      </c>
      <c r="P4" s="60">
        <f>'REVISION DE CUADERNO COTEJO '!AA34</f>
        <v>0</v>
      </c>
      <c r="Q4" s="60">
        <f>'REVISION DE CUADERNO COTEJO '!AB34</f>
        <v>0</v>
      </c>
      <c r="R4" s="60">
        <f>'REVISION DE CUADERNO COTEJO '!AC34</f>
        <v>0</v>
      </c>
      <c r="S4" s="60">
        <f>'REVISION DE CUADERNO COTEJO '!AD34</f>
        <v>0</v>
      </c>
      <c r="T4" s="60">
        <f>'REVISION DE CUADERNO COTEJO '!AE34</f>
        <v>0</v>
      </c>
      <c r="U4" s="60">
        <f>'REVISION DE CUADERNO COTEJO '!AF34</f>
        <v>0</v>
      </c>
      <c r="V4" s="60">
        <f>'REVISION DE CUADERNO COTEJO '!AG34</f>
        <v>0</v>
      </c>
      <c r="W4" s="60">
        <f>'REVISION DE CUADERNO COTEJO '!AH34</f>
        <v>0</v>
      </c>
      <c r="X4" s="60">
        <f>'REVISION DE CUADERNO COTEJO '!AI34</f>
        <v>0</v>
      </c>
      <c r="Y4" s="60">
        <f>'REVISION DE CUADERNO COTEJO '!AJ34</f>
        <v>0</v>
      </c>
      <c r="Z4" s="60">
        <f>'REVISION DE CUADERNO COTEJO '!AK34</f>
        <v>0</v>
      </c>
      <c r="AA4" s="60">
        <f>'REVISION DE CUADERNO COTEJO '!BB34</f>
        <v>0</v>
      </c>
      <c r="AB4" s="60">
        <f>'REVISION DE CUADERNO COTEJO '!BC34</f>
        <v>0</v>
      </c>
      <c r="AC4" s="60">
        <f>'REVISION DE CUADERNO COTEJO '!BD34</f>
        <v>0</v>
      </c>
      <c r="AD4" s="60">
        <f>'REVISION DE CUADERNO COTEJO '!BE34</f>
        <v>0</v>
      </c>
      <c r="AE4" s="60">
        <f>'REVISION DE CUADERNO COTEJO '!BF34</f>
        <v>0</v>
      </c>
      <c r="AF4" s="60">
        <f>'REVISION DE CUADERNO COTEJO '!BG34</f>
        <v>0</v>
      </c>
      <c r="AG4" s="60">
        <f>'REVISION DE CUADERNO COTEJO '!BH34</f>
        <v>0</v>
      </c>
      <c r="AH4" s="60">
        <f>'REVISION DE CUADERNO COTEJO '!BI34</f>
        <v>0</v>
      </c>
      <c r="AI4" s="60">
        <f>'REVISION DE CUADERNO COTEJO '!BJ34</f>
        <v>0</v>
      </c>
      <c r="AJ4" s="60">
        <f>'REVISION DE CUADERNO COTEJO '!BK34</f>
        <v>0</v>
      </c>
      <c r="AK4" s="60">
        <f>'REVISION DE CUADERNO COTEJO '!BL34</f>
        <v>0</v>
      </c>
      <c r="AL4" s="60">
        <f>'REVISION DE CUADERNO COTEJO '!BM34</f>
        <v>0</v>
      </c>
      <c r="AM4" s="60">
        <f>'REVISION DE CUADERNO COTEJO '!BN34</f>
        <v>0</v>
      </c>
      <c r="AN4" s="60">
        <f>'REVISION DE CUADERNO COTEJO '!BO34</f>
        <v>0</v>
      </c>
      <c r="AO4" s="60">
        <f>'REVISION DE CUADERNO COTEJO '!BP34</f>
        <v>0</v>
      </c>
      <c r="AP4" s="60">
        <f>'REVISION DE CUADERNO COTEJO '!BQ34</f>
        <v>0</v>
      </c>
      <c r="AQ4" s="60">
        <f>'REVISION DE CUADERNO COTEJO '!BR34</f>
        <v>0</v>
      </c>
      <c r="AR4" s="60">
        <f>'REVISION DE CUADERNO COTEJO '!BS34</f>
        <v>0</v>
      </c>
      <c r="AS4" s="60">
        <f>'REVISION DE CUADERNO COTEJO '!BT34</f>
        <v>0</v>
      </c>
      <c r="AT4" s="60"/>
      <c r="AU4" s="60"/>
      <c r="AV4" s="61"/>
    </row>
    <row r="5" spans="1:48">
      <c r="A5" s="103" t="s">
        <v>64</v>
      </c>
      <c r="B5" s="57"/>
      <c r="C5" s="62">
        <f>'ALBUM '!M34</f>
        <v>0</v>
      </c>
      <c r="D5" s="63">
        <f>'ALBUM '!N34</f>
        <v>0</v>
      </c>
      <c r="E5" s="63">
        <f>'ALBUM '!O34</f>
        <v>0</v>
      </c>
      <c r="F5" s="63">
        <f>'ALBUM '!P34</f>
        <v>0</v>
      </c>
      <c r="G5" s="63">
        <f>'ALBUM '!Q34</f>
        <v>0</v>
      </c>
      <c r="H5" s="63">
        <f>'ALBUM '!R34</f>
        <v>0</v>
      </c>
      <c r="I5" s="63">
        <f>'ALBUM '!S34</f>
        <v>0</v>
      </c>
      <c r="J5" s="63">
        <f>'ALBUM '!T34</f>
        <v>0</v>
      </c>
      <c r="K5" s="63">
        <f>'ALBUM '!U34</f>
        <v>0</v>
      </c>
      <c r="L5" s="63">
        <f>'ALBUM '!V34</f>
        <v>0</v>
      </c>
      <c r="M5" s="63">
        <f>'ALBUM '!W34</f>
        <v>0</v>
      </c>
      <c r="N5" s="63">
        <f>'ALBUM '!X34</f>
        <v>0</v>
      </c>
      <c r="O5" s="63">
        <f>'ALBUM '!Y34</f>
        <v>0</v>
      </c>
      <c r="P5" s="63">
        <f>'ALBUM '!Z34</f>
        <v>0</v>
      </c>
      <c r="Q5" s="63">
        <f>'ALBUM '!AA34</f>
        <v>0</v>
      </c>
      <c r="R5" s="63">
        <f>'ALBUM '!AB34</f>
        <v>0</v>
      </c>
      <c r="S5" s="63">
        <f>'ALBUM '!AF34</f>
        <v>0</v>
      </c>
      <c r="T5" s="63">
        <f>'ALBUM '!AG34</f>
        <v>0</v>
      </c>
      <c r="U5" s="63">
        <f>'ALBUM '!AH34</f>
        <v>0</v>
      </c>
      <c r="V5" s="63">
        <f>'ALBUM '!AI34</f>
        <v>0</v>
      </c>
      <c r="W5" s="63">
        <f>'ALBUM '!AJ34</f>
        <v>0</v>
      </c>
      <c r="X5" s="63">
        <f>'ALBUM '!AK34</f>
        <v>0</v>
      </c>
      <c r="Y5" s="63">
        <f>'ALBUM '!AL34</f>
        <v>0</v>
      </c>
      <c r="Z5" s="63">
        <f>'ALBUM '!AM34</f>
        <v>0</v>
      </c>
      <c r="AA5" s="63">
        <f>'ALBUM '!AN34</f>
        <v>0</v>
      </c>
      <c r="AB5" s="63">
        <f>'ALBUM '!AO34</f>
        <v>0</v>
      </c>
      <c r="AC5" s="63">
        <f>'ALBUM '!AP34</f>
        <v>0</v>
      </c>
      <c r="AD5" s="63">
        <f>'ALBUM '!AQ34</f>
        <v>0</v>
      </c>
      <c r="AE5" s="63">
        <f>'ALBUM '!AR34</f>
        <v>0</v>
      </c>
      <c r="AF5" s="63">
        <f>'ALBUM '!AS34</f>
        <v>0</v>
      </c>
      <c r="AG5" s="63">
        <f>'ALBUM '!AT34</f>
        <v>0</v>
      </c>
      <c r="AH5" s="63">
        <f>'ALBUM '!AU34</f>
        <v>0</v>
      </c>
      <c r="AI5" s="63">
        <f>'ALBUM '!AV34</f>
        <v>0</v>
      </c>
      <c r="AJ5" s="63">
        <f>'ALBUM '!AW34</f>
        <v>0</v>
      </c>
      <c r="AK5" s="63">
        <f>'ALBUM '!AX34</f>
        <v>0</v>
      </c>
      <c r="AL5" s="63">
        <f>'ALBUM '!AY34</f>
        <v>0</v>
      </c>
      <c r="AM5" s="63">
        <f>'ALBUM '!AZ34</f>
        <v>0</v>
      </c>
      <c r="AN5" s="63">
        <f>'ALBUM '!BA34</f>
        <v>0</v>
      </c>
      <c r="AO5" s="63">
        <f>'ALBUM '!BB34</f>
        <v>0</v>
      </c>
      <c r="AP5" s="63">
        <f>'ALBUM '!BC34</f>
        <v>0</v>
      </c>
      <c r="AQ5" s="63">
        <f>'ALBUM '!BD34</f>
        <v>0</v>
      </c>
      <c r="AR5" s="63">
        <f>'ALBUM '!BE34</f>
        <v>0</v>
      </c>
      <c r="AS5" s="63">
        <f>'ALBUM '!BF34</f>
        <v>0</v>
      </c>
      <c r="AT5" s="63"/>
      <c r="AU5" s="63"/>
      <c r="AV5" s="64"/>
    </row>
    <row r="6" spans="1:48">
      <c r="A6" s="103" t="s">
        <v>94</v>
      </c>
      <c r="B6" s="57"/>
      <c r="C6" s="65">
        <f>'GUIA DE EJERCICIOS'!N34</f>
        <v>0</v>
      </c>
      <c r="D6" s="66">
        <f>'GUIA DE EJERCICIOS'!O34</f>
        <v>0</v>
      </c>
      <c r="E6" s="66">
        <f>'GUIA DE EJERCICIOS'!P34</f>
        <v>0</v>
      </c>
      <c r="F6" s="66">
        <f>'GUIA DE EJERCICIOS'!Q34</f>
        <v>0</v>
      </c>
      <c r="G6" s="66">
        <f>'GUIA DE EJERCICIOS'!R34</f>
        <v>0</v>
      </c>
      <c r="H6" s="66">
        <f>'GUIA DE EJERCICIOS'!S34</f>
        <v>0</v>
      </c>
      <c r="I6" s="66">
        <f>'GUIA DE EJERCICIOS'!T34</f>
        <v>0</v>
      </c>
      <c r="J6" s="66">
        <f>'GUIA DE EJERCICIOS'!U34</f>
        <v>0</v>
      </c>
      <c r="K6" s="66">
        <f>'GUIA DE EJERCICIOS'!V34</f>
        <v>0</v>
      </c>
      <c r="L6" s="66">
        <f>'GUIA DE EJERCICIOS'!W34</f>
        <v>0</v>
      </c>
      <c r="M6" s="66">
        <f>'GUIA DE EJERCICIOS'!X34</f>
        <v>0</v>
      </c>
      <c r="N6" s="66">
        <f>'GUIA DE EJERCICIOS'!Y34</f>
        <v>0</v>
      </c>
      <c r="O6" s="66">
        <f>'GUIA DE EJERCICIOS'!Z34</f>
        <v>0</v>
      </c>
      <c r="P6" s="66">
        <f>'GUIA DE EJERCICIOS'!AA34</f>
        <v>0</v>
      </c>
      <c r="Q6" s="66">
        <f>'GUIA DE EJERCICIOS'!AB34</f>
        <v>0</v>
      </c>
      <c r="R6" s="66">
        <f>'GUIA DE EJERCICIOS'!AC34</f>
        <v>0</v>
      </c>
      <c r="S6" s="66">
        <f>'GUIA DE EJERCICIOS'!AD34</f>
        <v>0</v>
      </c>
      <c r="T6" s="66">
        <f>'GUIA DE EJERCICIOS'!AE34</f>
        <v>0</v>
      </c>
      <c r="U6" s="66">
        <f>'GUIA DE EJERCICIOS'!AF34</f>
        <v>0</v>
      </c>
      <c r="V6" s="66">
        <f>'GUIA DE EJERCICIOS'!AG34</f>
        <v>0</v>
      </c>
      <c r="W6" s="66">
        <f>'GUIA DE EJERCICIOS'!AH34</f>
        <v>0</v>
      </c>
      <c r="X6" s="66">
        <f>'GUIA DE EJERCICIOS'!AI34</f>
        <v>0</v>
      </c>
      <c r="Y6" s="66">
        <f>'GUIA DE EJERCICIOS'!AJ34</f>
        <v>0</v>
      </c>
      <c r="Z6" s="66">
        <f>'GUIA DE EJERCICIOS'!AK34</f>
        <v>0</v>
      </c>
      <c r="AA6" s="66">
        <f>'GUIA DE EJERCICIOS'!BB34</f>
        <v>0</v>
      </c>
      <c r="AB6" s="66">
        <f>'GUIA DE EJERCICIOS'!BC34</f>
        <v>0</v>
      </c>
      <c r="AC6" s="66">
        <f>'GUIA DE EJERCICIOS'!BD34</f>
        <v>0</v>
      </c>
      <c r="AD6" s="66">
        <f>'GUIA DE EJERCICIOS'!BE34</f>
        <v>0</v>
      </c>
      <c r="AE6" s="66">
        <f>'GUIA DE EJERCICIOS'!BF34</f>
        <v>0</v>
      </c>
      <c r="AF6" s="66">
        <f>'GUIA DE EJERCICIOS'!BG34</f>
        <v>0</v>
      </c>
      <c r="AG6" s="66">
        <f>'GUIA DE EJERCICIOS'!BH34</f>
        <v>0</v>
      </c>
      <c r="AH6" s="66">
        <f>'GUIA DE EJERCICIOS'!BI34</f>
        <v>0</v>
      </c>
      <c r="AI6" s="66">
        <f>'GUIA DE EJERCICIOS'!BJ34</f>
        <v>0</v>
      </c>
      <c r="AJ6" s="66">
        <f>'GUIA DE EJERCICIOS'!BK34</f>
        <v>0</v>
      </c>
      <c r="AK6" s="66">
        <f>'GUIA DE EJERCICIOS'!BL34</f>
        <v>0</v>
      </c>
      <c r="AL6" s="66">
        <f>'GUIA DE EJERCICIOS'!BM34</f>
        <v>0</v>
      </c>
      <c r="AM6" s="66">
        <f>'GUIA DE EJERCICIOS'!BN34</f>
        <v>0</v>
      </c>
      <c r="AN6" s="66">
        <f>'GUIA DE EJERCICIOS'!BO34</f>
        <v>0</v>
      </c>
      <c r="AO6" s="66">
        <f>'GUIA DE EJERCICIOS'!BP34</f>
        <v>0</v>
      </c>
      <c r="AP6" s="66">
        <f>'GUIA DE EJERCICIOS'!BQ34</f>
        <v>0</v>
      </c>
      <c r="AQ6" s="66">
        <f>'GUIA DE EJERCICIOS'!BR34</f>
        <v>0</v>
      </c>
      <c r="AR6" s="66">
        <f>'GUIA DE EJERCICIOS'!BS34</f>
        <v>0</v>
      </c>
      <c r="AS6" s="66">
        <f>'GUIA DE EJERCICIOS'!BT34</f>
        <v>0</v>
      </c>
      <c r="AT6" s="66"/>
      <c r="AU6" s="66"/>
      <c r="AV6" s="67"/>
    </row>
    <row r="7" spans="1:48">
      <c r="A7" s="103" t="s">
        <v>95</v>
      </c>
      <c r="B7" s="57"/>
      <c r="C7" s="68">
        <f>'REVISADOS '!N34</f>
        <v>0</v>
      </c>
      <c r="D7" s="69">
        <f>'REVISADOS '!O34</f>
        <v>0</v>
      </c>
      <c r="E7" s="69">
        <f>'REVISADOS '!P34</f>
        <v>0</v>
      </c>
      <c r="F7" s="69">
        <f>'REVISADOS '!Q34</f>
        <v>0</v>
      </c>
      <c r="G7" s="69">
        <f>'REVISADOS '!R34</f>
        <v>0</v>
      </c>
      <c r="H7" s="69">
        <f>'REVISADOS '!S34</f>
        <v>0</v>
      </c>
      <c r="I7" s="69">
        <f>'REVISADOS '!T34</f>
        <v>0</v>
      </c>
      <c r="J7" s="69">
        <f>'REVISADOS '!U34</f>
        <v>0</v>
      </c>
      <c r="K7" s="69">
        <f>'REVISADOS '!V34</f>
        <v>0</v>
      </c>
      <c r="L7" s="69">
        <f>'REVISADOS '!W34</f>
        <v>0</v>
      </c>
      <c r="M7" s="69">
        <f>'REVISADOS '!X34</f>
        <v>0</v>
      </c>
      <c r="N7" s="69">
        <f>'REVISADOS '!Y34</f>
        <v>0</v>
      </c>
      <c r="O7" s="69">
        <f>'REVISADOS '!Z34</f>
        <v>0</v>
      </c>
      <c r="P7" s="69">
        <f>'REVISADOS '!AA34</f>
        <v>0</v>
      </c>
      <c r="Q7" s="69">
        <f>'REVISADOS '!AB34</f>
        <v>0</v>
      </c>
      <c r="R7" s="69">
        <f>'REVISADOS '!AC34</f>
        <v>0</v>
      </c>
      <c r="S7" s="69">
        <f>'REVISADOS '!AD34</f>
        <v>0</v>
      </c>
      <c r="T7" s="69">
        <f>'REVISADOS '!AE34</f>
        <v>0</v>
      </c>
      <c r="U7" s="69">
        <f>'REVISADOS '!AF34</f>
        <v>0</v>
      </c>
      <c r="V7" s="69">
        <f>'REVISADOS '!AG34</f>
        <v>0</v>
      </c>
      <c r="W7" s="69">
        <f>'REVISADOS '!AH34</f>
        <v>0</v>
      </c>
      <c r="X7" s="69">
        <f>'REVISADOS '!AI34</f>
        <v>0</v>
      </c>
      <c r="Y7" s="69">
        <f>'REVISADOS '!AJ34</f>
        <v>0</v>
      </c>
      <c r="Z7" s="69">
        <f>'REVISADOS '!AK34</f>
        <v>0</v>
      </c>
      <c r="AA7" s="69">
        <f>'REVISADOS '!BB34</f>
        <v>0</v>
      </c>
      <c r="AB7" s="69">
        <f>'REVISADOS '!BC34</f>
        <v>0</v>
      </c>
      <c r="AC7" s="69">
        <f>'REVISADOS '!BD34</f>
        <v>0</v>
      </c>
      <c r="AD7" s="69">
        <f>'REVISADOS '!BE34</f>
        <v>0</v>
      </c>
      <c r="AE7" s="69">
        <f>'REVISADOS '!BF34</f>
        <v>0</v>
      </c>
      <c r="AF7" s="69">
        <f>'REVISADOS '!BG34</f>
        <v>0</v>
      </c>
      <c r="AG7" s="69">
        <f>'REVISADOS '!BH34</f>
        <v>0</v>
      </c>
      <c r="AH7" s="69">
        <f>'REVISADOS '!BI34</f>
        <v>0</v>
      </c>
      <c r="AI7" s="69">
        <f>'REVISADOS '!BJ34</f>
        <v>0</v>
      </c>
      <c r="AJ7" s="69">
        <f>'REVISADOS '!BK34</f>
        <v>0</v>
      </c>
      <c r="AK7" s="69">
        <f>'REVISADOS '!BL34</f>
        <v>0</v>
      </c>
      <c r="AL7" s="69">
        <f>'REVISADOS '!BM34</f>
        <v>0</v>
      </c>
      <c r="AM7" s="69">
        <f>'REVISADOS '!BN34</f>
        <v>0</v>
      </c>
      <c r="AN7" s="69">
        <f>'REVISADOS '!BO34</f>
        <v>0</v>
      </c>
      <c r="AO7" s="69">
        <f>'REVISADOS '!BP34</f>
        <v>0</v>
      </c>
      <c r="AP7" s="69">
        <f>'REVISADOS '!BQ34</f>
        <v>0</v>
      </c>
      <c r="AQ7" s="69">
        <f>'REVISADOS '!BR34</f>
        <v>0</v>
      </c>
      <c r="AR7" s="69">
        <f>'REVISADOS '!BS34</f>
        <v>0</v>
      </c>
      <c r="AS7" s="69">
        <f>'REVISADOS '!BT34</f>
        <v>0</v>
      </c>
      <c r="AT7" s="69"/>
      <c r="AU7" s="69"/>
      <c r="AV7" s="70"/>
    </row>
    <row r="8" spans="1:48">
      <c r="A8" s="103" t="s">
        <v>139</v>
      </c>
      <c r="B8" s="57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>
        <f>EXAMENES!AO13</f>
        <v>0</v>
      </c>
      <c r="AQ8" s="80">
        <f>EXAMENES!AP13</f>
        <v>0</v>
      </c>
      <c r="AR8" s="80">
        <f>EXAMENES!AQ13</f>
        <v>0</v>
      </c>
      <c r="AS8" s="80">
        <f>EXAMENES!AR13</f>
        <v>0</v>
      </c>
      <c r="AT8" s="80"/>
      <c r="AU8" s="80"/>
      <c r="AV8" s="81"/>
    </row>
    <row r="9" spans="1:48">
      <c r="A9" s="54" t="s">
        <v>140</v>
      </c>
      <c r="B9" s="57"/>
      <c r="C9" s="108">
        <f>SUM(C4:C8)</f>
        <v>0</v>
      </c>
      <c r="D9" s="108">
        <f t="shared" ref="D9:AS9" si="0">SUM(D4:D8)</f>
        <v>0</v>
      </c>
      <c r="E9" s="108">
        <f t="shared" si="0"/>
        <v>0</v>
      </c>
      <c r="F9" s="108">
        <f t="shared" si="0"/>
        <v>0</v>
      </c>
      <c r="G9" s="108">
        <f t="shared" si="0"/>
        <v>0</v>
      </c>
      <c r="H9" s="108">
        <f t="shared" si="0"/>
        <v>0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08">
        <f t="shared" si="0"/>
        <v>0</v>
      </c>
      <c r="O9" s="108">
        <f t="shared" si="0"/>
        <v>0</v>
      </c>
      <c r="P9" s="108">
        <f t="shared" si="0"/>
        <v>0</v>
      </c>
      <c r="Q9" s="108">
        <f t="shared" si="0"/>
        <v>0</v>
      </c>
      <c r="R9" s="108">
        <f t="shared" si="0"/>
        <v>0</v>
      </c>
      <c r="S9" s="108">
        <f t="shared" si="0"/>
        <v>0</v>
      </c>
      <c r="T9" s="108">
        <f t="shared" si="0"/>
        <v>0</v>
      </c>
      <c r="U9" s="108">
        <f t="shared" si="0"/>
        <v>0</v>
      </c>
      <c r="V9" s="108">
        <f t="shared" si="0"/>
        <v>0</v>
      </c>
      <c r="W9" s="108">
        <f t="shared" si="0"/>
        <v>0</v>
      </c>
      <c r="X9" s="108">
        <f t="shared" si="0"/>
        <v>0</v>
      </c>
      <c r="Y9" s="108">
        <f t="shared" si="0"/>
        <v>0</v>
      </c>
      <c r="Z9" s="108">
        <f t="shared" si="0"/>
        <v>0</v>
      </c>
      <c r="AA9" s="108">
        <f t="shared" si="0"/>
        <v>0</v>
      </c>
      <c r="AB9" s="108">
        <f t="shared" si="0"/>
        <v>0</v>
      </c>
      <c r="AC9" s="108">
        <f t="shared" si="0"/>
        <v>0</v>
      </c>
      <c r="AD9" s="108">
        <f t="shared" si="0"/>
        <v>0</v>
      </c>
      <c r="AE9" s="108">
        <f t="shared" si="0"/>
        <v>0</v>
      </c>
      <c r="AF9" s="108">
        <f t="shared" si="0"/>
        <v>0</v>
      </c>
      <c r="AG9" s="108">
        <f t="shared" si="0"/>
        <v>0</v>
      </c>
      <c r="AH9" s="108">
        <f t="shared" si="0"/>
        <v>0</v>
      </c>
      <c r="AI9" s="108">
        <f t="shared" si="0"/>
        <v>0</v>
      </c>
      <c r="AJ9" s="108">
        <f t="shared" si="0"/>
        <v>0</v>
      </c>
      <c r="AK9" s="108">
        <f t="shared" si="0"/>
        <v>0</v>
      </c>
      <c r="AL9" s="108">
        <f t="shared" si="0"/>
        <v>0</v>
      </c>
      <c r="AM9" s="108">
        <f t="shared" si="0"/>
        <v>0</v>
      </c>
      <c r="AN9" s="108">
        <f t="shared" si="0"/>
        <v>0</v>
      </c>
      <c r="AO9" s="108">
        <f t="shared" si="0"/>
        <v>0</v>
      </c>
      <c r="AP9" s="108">
        <f t="shared" si="0"/>
        <v>0</v>
      </c>
      <c r="AQ9" s="108">
        <f t="shared" si="0"/>
        <v>0</v>
      </c>
      <c r="AR9" s="108">
        <f t="shared" si="0"/>
        <v>0</v>
      </c>
      <c r="AS9" s="108">
        <f t="shared" si="0"/>
        <v>0</v>
      </c>
      <c r="AT9" s="109"/>
      <c r="AU9" s="109"/>
      <c r="AV9" s="109"/>
    </row>
    <row r="10" spans="1:48">
      <c r="A10" s="105" t="s">
        <v>141</v>
      </c>
      <c r="B10" s="57"/>
      <c r="C10" s="110">
        <f>IF(C9&gt;=4.4,0.8,0)</f>
        <v>0</v>
      </c>
      <c r="D10" s="110">
        <f t="shared" ref="D10:AS10" si="1">IF(D9&gt;=4.4,0.8,0)</f>
        <v>0</v>
      </c>
      <c r="E10" s="110">
        <f t="shared" si="1"/>
        <v>0</v>
      </c>
      <c r="F10" s="110">
        <f t="shared" si="1"/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0</v>
      </c>
      <c r="P10" s="110">
        <f t="shared" si="1"/>
        <v>0</v>
      </c>
      <c r="Q10" s="110">
        <f t="shared" si="1"/>
        <v>0</v>
      </c>
      <c r="R10" s="110">
        <f t="shared" si="1"/>
        <v>0</v>
      </c>
      <c r="S10" s="110">
        <f t="shared" si="1"/>
        <v>0</v>
      </c>
      <c r="T10" s="110">
        <f t="shared" si="1"/>
        <v>0</v>
      </c>
      <c r="U10" s="110">
        <f t="shared" si="1"/>
        <v>0</v>
      </c>
      <c r="V10" s="110">
        <f t="shared" si="1"/>
        <v>0</v>
      </c>
      <c r="W10" s="110">
        <f t="shared" si="1"/>
        <v>0</v>
      </c>
      <c r="X10" s="110">
        <f t="shared" si="1"/>
        <v>0</v>
      </c>
      <c r="Y10" s="110">
        <f t="shared" si="1"/>
        <v>0</v>
      </c>
      <c r="Z10" s="110">
        <f t="shared" si="1"/>
        <v>0</v>
      </c>
      <c r="AA10" s="110">
        <f t="shared" si="1"/>
        <v>0</v>
      </c>
      <c r="AB10" s="110">
        <f t="shared" si="1"/>
        <v>0</v>
      </c>
      <c r="AC10" s="110">
        <f t="shared" si="1"/>
        <v>0</v>
      </c>
      <c r="AD10" s="110">
        <f t="shared" si="1"/>
        <v>0</v>
      </c>
      <c r="AE10" s="110">
        <f t="shared" si="1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/>
      <c r="AU10" s="110"/>
      <c r="AV10" s="110"/>
    </row>
    <row r="11" spans="1:48">
      <c r="A11" s="106" t="s">
        <v>142</v>
      </c>
      <c r="B11" s="57"/>
      <c r="C11" s="84">
        <f>C4+C5+C6+C7+C8+C10</f>
        <v>0</v>
      </c>
      <c r="D11" s="84">
        <f t="shared" ref="D11:AS11" si="2">D4+D5+D6+D7+D8+D10</f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  <c r="J11" s="84">
        <f t="shared" si="2"/>
        <v>0</v>
      </c>
      <c r="K11" s="84">
        <f t="shared" si="2"/>
        <v>0</v>
      </c>
      <c r="L11" s="84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84">
        <f t="shared" si="2"/>
        <v>0</v>
      </c>
      <c r="Q11" s="84">
        <f t="shared" si="2"/>
        <v>0</v>
      </c>
      <c r="R11" s="84">
        <f t="shared" si="2"/>
        <v>0</v>
      </c>
      <c r="S11" s="84">
        <f t="shared" si="2"/>
        <v>0</v>
      </c>
      <c r="T11" s="84">
        <f t="shared" si="2"/>
        <v>0</v>
      </c>
      <c r="U11" s="84">
        <f t="shared" si="2"/>
        <v>0</v>
      </c>
      <c r="V11" s="84">
        <f t="shared" si="2"/>
        <v>0</v>
      </c>
      <c r="W11" s="84">
        <f t="shared" si="2"/>
        <v>0</v>
      </c>
      <c r="X11" s="84">
        <f t="shared" si="2"/>
        <v>0</v>
      </c>
      <c r="Y11" s="84">
        <f t="shared" si="2"/>
        <v>0</v>
      </c>
      <c r="Z11" s="84">
        <f t="shared" si="2"/>
        <v>0</v>
      </c>
      <c r="AA11" s="84">
        <f t="shared" si="2"/>
        <v>0</v>
      </c>
      <c r="AB11" s="84">
        <f t="shared" si="2"/>
        <v>0</v>
      </c>
      <c r="AC11" s="84">
        <f t="shared" si="2"/>
        <v>0</v>
      </c>
      <c r="AD11" s="84">
        <f t="shared" si="2"/>
        <v>0</v>
      </c>
      <c r="AE11" s="84">
        <f t="shared" si="2"/>
        <v>0</v>
      </c>
      <c r="AF11" s="84">
        <f t="shared" si="2"/>
        <v>0</v>
      </c>
      <c r="AG11" s="84">
        <f t="shared" si="2"/>
        <v>0</v>
      </c>
      <c r="AH11" s="84">
        <f t="shared" si="2"/>
        <v>0</v>
      </c>
      <c r="AI11" s="84">
        <f t="shared" si="2"/>
        <v>0</v>
      </c>
      <c r="AJ11" s="84">
        <f t="shared" si="2"/>
        <v>0</v>
      </c>
      <c r="AK11" s="84">
        <f t="shared" si="2"/>
        <v>0</v>
      </c>
      <c r="AL11" s="84">
        <f t="shared" si="2"/>
        <v>0</v>
      </c>
      <c r="AM11" s="84">
        <f t="shared" si="2"/>
        <v>0</v>
      </c>
      <c r="AN11" s="84">
        <f t="shared" si="2"/>
        <v>0</v>
      </c>
      <c r="AO11" s="84">
        <f t="shared" si="2"/>
        <v>0</v>
      </c>
      <c r="AP11" s="84">
        <f t="shared" si="2"/>
        <v>0</v>
      </c>
      <c r="AQ11" s="84">
        <f t="shared" si="2"/>
        <v>0</v>
      </c>
      <c r="AR11" s="84">
        <f t="shared" si="2"/>
        <v>0</v>
      </c>
      <c r="AS11" s="84">
        <f t="shared" si="2"/>
        <v>0</v>
      </c>
      <c r="AT11" s="83"/>
      <c r="AU11" s="83"/>
      <c r="AV11" s="83"/>
    </row>
    <row r="12" spans="1:48">
      <c r="A12" s="107" t="s">
        <v>143</v>
      </c>
      <c r="B12" s="5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12"/>
      <c r="AV12" s="112"/>
    </row>
    <row r="13" spans="1:48">
      <c r="A13" s="107" t="s">
        <v>144</v>
      </c>
      <c r="B13" s="5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</row>
    <row r="14" spans="1:48" hidden="1">
      <c r="A14" s="104"/>
      <c r="B14" s="5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 hidden="1">
      <c r="A15" s="104"/>
      <c r="B15" s="57"/>
    </row>
    <row r="16" spans="1:48" hidden="1">
      <c r="B16" s="57"/>
    </row>
    <row r="17" spans="1:48">
      <c r="A17" s="54" t="s">
        <v>96</v>
      </c>
      <c r="B17" s="57"/>
      <c r="C17" s="82" t="str">
        <f>IF(C10&gt;=6,"A","R")</f>
        <v>R</v>
      </c>
      <c r="D17" s="82" t="str">
        <f t="shared" ref="D17:AS17" si="3">IF(D10&gt;=6,"A","R")</f>
        <v>R</v>
      </c>
      <c r="E17" s="82" t="str">
        <f t="shared" si="3"/>
        <v>R</v>
      </c>
      <c r="F17" s="82" t="str">
        <f t="shared" si="3"/>
        <v>R</v>
      </c>
      <c r="G17" s="82" t="str">
        <f t="shared" si="3"/>
        <v>R</v>
      </c>
      <c r="H17" s="82" t="str">
        <f t="shared" si="3"/>
        <v>R</v>
      </c>
      <c r="I17" s="82" t="str">
        <f t="shared" si="3"/>
        <v>R</v>
      </c>
      <c r="J17" s="82" t="str">
        <f t="shared" si="3"/>
        <v>R</v>
      </c>
      <c r="K17" s="82" t="str">
        <f t="shared" si="3"/>
        <v>R</v>
      </c>
      <c r="L17" s="82" t="str">
        <f t="shared" si="3"/>
        <v>R</v>
      </c>
      <c r="M17" s="82" t="str">
        <f t="shared" si="3"/>
        <v>R</v>
      </c>
      <c r="N17" s="82" t="str">
        <f t="shared" si="3"/>
        <v>R</v>
      </c>
      <c r="O17" s="82" t="str">
        <f t="shared" si="3"/>
        <v>R</v>
      </c>
      <c r="P17" s="82" t="str">
        <f t="shared" si="3"/>
        <v>R</v>
      </c>
      <c r="Q17" s="82" t="str">
        <f t="shared" si="3"/>
        <v>R</v>
      </c>
      <c r="R17" s="82" t="str">
        <f t="shared" si="3"/>
        <v>R</v>
      </c>
      <c r="S17" s="82" t="str">
        <f t="shared" si="3"/>
        <v>R</v>
      </c>
      <c r="T17" s="82" t="str">
        <f t="shared" si="3"/>
        <v>R</v>
      </c>
      <c r="U17" s="82" t="str">
        <f t="shared" si="3"/>
        <v>R</v>
      </c>
      <c r="V17" s="82" t="str">
        <f t="shared" si="3"/>
        <v>R</v>
      </c>
      <c r="W17" s="82" t="str">
        <f t="shared" si="3"/>
        <v>R</v>
      </c>
      <c r="X17" s="82" t="str">
        <f t="shared" si="3"/>
        <v>R</v>
      </c>
      <c r="Y17" s="82" t="str">
        <f t="shared" si="3"/>
        <v>R</v>
      </c>
      <c r="Z17" s="82" t="str">
        <f t="shared" si="3"/>
        <v>R</v>
      </c>
      <c r="AA17" s="82" t="str">
        <f t="shared" si="3"/>
        <v>R</v>
      </c>
      <c r="AB17" s="82" t="str">
        <f t="shared" si="3"/>
        <v>R</v>
      </c>
      <c r="AC17" s="82" t="str">
        <f t="shared" si="3"/>
        <v>R</v>
      </c>
      <c r="AD17" s="82" t="str">
        <f t="shared" si="3"/>
        <v>R</v>
      </c>
      <c r="AE17" s="82" t="str">
        <f t="shared" si="3"/>
        <v>R</v>
      </c>
      <c r="AF17" s="82" t="str">
        <f t="shared" si="3"/>
        <v>R</v>
      </c>
      <c r="AG17" s="82" t="str">
        <f t="shared" si="3"/>
        <v>R</v>
      </c>
      <c r="AH17" s="82" t="str">
        <f t="shared" si="3"/>
        <v>R</v>
      </c>
      <c r="AI17" s="82" t="str">
        <f t="shared" si="3"/>
        <v>R</v>
      </c>
      <c r="AJ17" s="82" t="str">
        <f t="shared" si="3"/>
        <v>R</v>
      </c>
      <c r="AK17" s="82" t="str">
        <f t="shared" si="3"/>
        <v>R</v>
      </c>
      <c r="AL17" s="82" t="str">
        <f t="shared" si="3"/>
        <v>R</v>
      </c>
      <c r="AM17" s="82" t="str">
        <f t="shared" si="3"/>
        <v>R</v>
      </c>
      <c r="AN17" s="82" t="str">
        <f t="shared" si="3"/>
        <v>R</v>
      </c>
      <c r="AO17" s="82" t="str">
        <f t="shared" si="3"/>
        <v>R</v>
      </c>
      <c r="AP17" s="82" t="str">
        <f t="shared" si="3"/>
        <v>R</v>
      </c>
      <c r="AQ17" s="82" t="str">
        <f t="shared" si="3"/>
        <v>R</v>
      </c>
      <c r="AR17" s="82" t="str">
        <f t="shared" si="3"/>
        <v>R</v>
      </c>
      <c r="AS17" s="82" t="str">
        <f t="shared" si="3"/>
        <v>R</v>
      </c>
      <c r="AT17" s="82"/>
      <c r="AU17" s="82"/>
      <c r="AV17" s="82"/>
    </row>
    <row r="18" spans="1:48" ht="21">
      <c r="A18" s="85" t="s">
        <v>97</v>
      </c>
      <c r="B18" s="86"/>
      <c r="C18" s="87">
        <f>COUNTIFS(C17:AS17,"A")</f>
        <v>0</v>
      </c>
    </row>
    <row r="19" spans="1:48" ht="21">
      <c r="A19" s="88" t="s">
        <v>98</v>
      </c>
      <c r="B19" s="89"/>
      <c r="C19" s="90">
        <f>COUNTIFS(C17:AS17,"R")</f>
        <v>43</v>
      </c>
      <c r="E19" s="91"/>
    </row>
    <row r="20" spans="1:48">
      <c r="B20" s="57"/>
    </row>
    <row r="21" spans="1:48">
      <c r="B21" s="57"/>
    </row>
    <row r="22" spans="1:48">
      <c r="B22" s="57"/>
    </row>
    <row r="23" spans="1:48">
      <c r="B23" s="57"/>
    </row>
    <row r="24" spans="1:48">
      <c r="B24" s="57"/>
    </row>
    <row r="25" spans="1:48">
      <c r="B25" s="57"/>
    </row>
    <row r="26" spans="1:48">
      <c r="B26" s="57"/>
    </row>
    <row r="27" spans="1:48">
      <c r="B27" s="57"/>
    </row>
    <row r="28" spans="1:48">
      <c r="B28" s="57"/>
    </row>
    <row r="29" spans="1:48">
      <c r="B29" s="57"/>
    </row>
    <row r="30" spans="1:48">
      <c r="B30" s="57"/>
    </row>
    <row r="31" spans="1:48">
      <c r="B31" s="57"/>
    </row>
    <row r="32" spans="1:48">
      <c r="B32" s="57"/>
    </row>
    <row r="33" spans="2:2">
      <c r="B33" s="57"/>
    </row>
    <row r="34" spans="2:2">
      <c r="B34" s="57"/>
    </row>
    <row r="35" spans="2:2">
      <c r="B35" s="57"/>
    </row>
    <row r="36" spans="2:2">
      <c r="B36" s="57"/>
    </row>
    <row r="37" spans="2:2">
      <c r="B37" s="57"/>
    </row>
    <row r="38" spans="2:2">
      <c r="B38" s="57"/>
    </row>
    <row r="39" spans="2:2">
      <c r="B39" s="57"/>
    </row>
    <row r="40" spans="2:2">
      <c r="B40" s="57"/>
    </row>
    <row r="41" spans="2:2">
      <c r="B41" s="57"/>
    </row>
    <row r="42" spans="2:2">
      <c r="B42" s="57"/>
    </row>
    <row r="43" spans="2:2">
      <c r="B43" s="57"/>
    </row>
    <row r="44" spans="2:2">
      <c r="B44" s="57"/>
    </row>
    <row r="45" spans="2:2">
      <c r="B45" s="57"/>
    </row>
    <row r="46" spans="2:2">
      <c r="B46" s="57"/>
    </row>
    <row r="47" spans="2:2">
      <c r="B47" s="57"/>
    </row>
    <row r="48" spans="2:2">
      <c r="B48" s="57"/>
    </row>
    <row r="49" spans="2:2">
      <c r="B49" s="57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3"/>
  <sheetViews>
    <sheetView tabSelected="1" workbookViewId="0">
      <selection sqref="A1:XFD1048576"/>
    </sheetView>
  </sheetViews>
  <sheetFormatPr baseColWidth="10" defaultRowHeight="15"/>
  <cols>
    <col min="1" max="12" width="5.7109375" customWidth="1"/>
    <col min="13" max="19" width="6.42578125" customWidth="1"/>
  </cols>
  <sheetData>
    <row r="2" spans="2:12">
      <c r="B2" s="93" t="s">
        <v>99</v>
      </c>
    </row>
    <row r="3" spans="2:12">
      <c r="B3" s="93" t="s">
        <v>100</v>
      </c>
    </row>
    <row r="4" spans="2:12">
      <c r="B4" t="s">
        <v>122</v>
      </c>
      <c r="D4" t="s">
        <v>123</v>
      </c>
      <c r="G4" t="s">
        <v>124</v>
      </c>
      <c r="H4" t="s">
        <v>125</v>
      </c>
      <c r="L4" t="s">
        <v>128</v>
      </c>
    </row>
    <row r="5" spans="2:12">
      <c r="B5" t="s">
        <v>126</v>
      </c>
      <c r="G5" t="s">
        <v>127</v>
      </c>
      <c r="I5" t="s">
        <v>61</v>
      </c>
    </row>
    <row r="6" spans="2:12">
      <c r="B6" s="92" t="s">
        <v>101</v>
      </c>
    </row>
    <row r="7" spans="2:12">
      <c r="B7" s="93" t="s">
        <v>102</v>
      </c>
    </row>
    <row r="8" spans="2:12">
      <c r="B8" s="93" t="s">
        <v>103</v>
      </c>
    </row>
    <row r="9" spans="2:12">
      <c r="B9" s="92" t="s">
        <v>107</v>
      </c>
    </row>
    <row r="10" spans="2:12">
      <c r="B10" t="s">
        <v>104</v>
      </c>
    </row>
    <row r="11" spans="2:12">
      <c r="B11" t="s">
        <v>105</v>
      </c>
    </row>
    <row r="12" spans="2:12">
      <c r="B12" t="s">
        <v>106</v>
      </c>
    </row>
    <row r="14" spans="2:12">
      <c r="B14" t="s">
        <v>108</v>
      </c>
    </row>
    <row r="15" spans="2:12">
      <c r="B15" t="s">
        <v>109</v>
      </c>
    </row>
    <row r="17" spans="2:2">
      <c r="B17" t="s">
        <v>110</v>
      </c>
    </row>
    <row r="18" spans="2:2">
      <c r="B18" t="s">
        <v>111</v>
      </c>
    </row>
    <row r="19" spans="2:2">
      <c r="B19" t="s">
        <v>112</v>
      </c>
    </row>
    <row r="21" spans="2:2">
      <c r="B21" t="s">
        <v>113</v>
      </c>
    </row>
    <row r="23" spans="2:2">
      <c r="B23" s="92" t="s">
        <v>114</v>
      </c>
    </row>
    <row r="25" spans="2:2">
      <c r="B25" t="s">
        <v>115</v>
      </c>
    </row>
    <row r="27" spans="2:2">
      <c r="B27" s="92" t="s">
        <v>116</v>
      </c>
    </row>
    <row r="28" spans="2:2">
      <c r="B28" t="s">
        <v>117</v>
      </c>
    </row>
    <row r="30" spans="2:2">
      <c r="B30" s="92" t="s">
        <v>118</v>
      </c>
    </row>
    <row r="31" spans="2:2">
      <c r="B31" t="s">
        <v>119</v>
      </c>
    </row>
    <row r="33" spans="2:5">
      <c r="B33" s="92" t="s">
        <v>120</v>
      </c>
      <c r="E33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ALBUM </vt:lpstr>
      <vt:lpstr>GUIA DE EJERCICIOS</vt:lpstr>
      <vt:lpstr>REVISADOS </vt:lpstr>
      <vt:lpstr>EXAMENES</vt:lpstr>
      <vt:lpstr>PROMEDIOS FINALES</vt:lpstr>
      <vt:lpstr>REFUERZO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2010-08-04T03:05:22Z</dcterms:modified>
</cp:coreProperties>
</file>