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/>
  </bookViews>
  <sheets>
    <sheet name="GENERALIDADES" sheetId="1" r:id="rId1"/>
    <sheet name="REVISION DE CUADERNO COTEJO " sheetId="3" r:id="rId2"/>
    <sheet name="EXPOSICION" sheetId="2" r:id="rId3"/>
    <sheet name="ELABORACION DE MAQUETA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AO9" i="6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6" i="6" s="1"/>
  <c r="Y8" i="7"/>
  <c r="X8"/>
  <c r="W8"/>
  <c r="V8"/>
  <c r="U8"/>
  <c r="T8"/>
  <c r="S8"/>
  <c r="R8"/>
  <c r="Q8"/>
  <c r="P8"/>
  <c r="O8"/>
  <c r="AU13" i="5"/>
  <c r="AT13"/>
  <c r="AS13"/>
  <c r="AR13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BV8"/>
  <c r="BV34" s="1"/>
  <c r="BU8"/>
  <c r="BU34" s="1"/>
  <c r="BT8"/>
  <c r="BT34" s="1"/>
  <c r="BS8"/>
  <c r="BS34" s="1"/>
  <c r="BR8"/>
  <c r="BR34" s="1"/>
  <c r="BQ8"/>
  <c r="BQ34" s="1"/>
  <c r="BP8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BC34"/>
  <c r="BB34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BG34"/>
  <c r="BF34"/>
  <c r="BE34"/>
  <c r="O34" i="7" l="1"/>
  <c r="D6" i="6" s="1"/>
  <c r="P34" i="7"/>
  <c r="E6" i="6" s="1"/>
  <c r="Q34" i="7"/>
  <c r="F6" i="6" s="1"/>
  <c r="R34" i="7"/>
  <c r="G6" i="6" s="1"/>
  <c r="S34" i="7"/>
  <c r="H6" i="6" s="1"/>
  <c r="T34" i="7"/>
  <c r="I6" i="6" s="1"/>
  <c r="U34" i="7"/>
  <c r="J6" i="6" s="1"/>
  <c r="V34" i="7"/>
  <c r="K6" i="6" s="1"/>
  <c r="W34" i="7"/>
  <c r="L6" i="6" s="1"/>
  <c r="X34" i="7"/>
  <c r="M6" i="6" s="1"/>
  <c r="Y34" i="7"/>
  <c r="N6" i="6" s="1"/>
  <c r="AA34" i="7"/>
  <c r="P6" i="6" s="1"/>
  <c r="AB34" i="7"/>
  <c r="Q6" i="6" s="1"/>
  <c r="AC34" i="7"/>
  <c r="R6" i="6" s="1"/>
  <c r="AD34" i="7"/>
  <c r="S6" i="6" s="1"/>
  <c r="AE34" i="7"/>
  <c r="T6" i="6" s="1"/>
  <c r="AF34" i="7"/>
  <c r="U6" i="6" s="1"/>
  <c r="AG34" i="7"/>
  <c r="V6" i="6" s="1"/>
  <c r="AH34" i="7"/>
  <c r="W6" i="6" s="1"/>
  <c r="AI34" i="7"/>
  <c r="X6" i="6" s="1"/>
  <c r="AJ34" i="7"/>
  <c r="Y6" i="6" s="1"/>
  <c r="AK34" i="7"/>
  <c r="Z6" i="6" s="1"/>
  <c r="BB34" i="7"/>
  <c r="AA6" i="6" s="1"/>
  <c r="BC34" i="7"/>
  <c r="AB6" i="6" s="1"/>
  <c r="BD34" i="7"/>
  <c r="AC6" i="6" s="1"/>
  <c r="BE34" i="7"/>
  <c r="AD6" i="6" s="1"/>
  <c r="BF34" i="7"/>
  <c r="AE6" i="6" s="1"/>
  <c r="BG34" i="7"/>
  <c r="AF6" i="6" s="1"/>
  <c r="BH34" i="7"/>
  <c r="AG6" i="6" s="1"/>
  <c r="BI34" i="7"/>
  <c r="AH6" i="6" s="1"/>
  <c r="BJ34" i="7"/>
  <c r="AI6" i="6" s="1"/>
  <c r="BK34" i="7"/>
  <c r="AJ6" i="6" s="1"/>
  <c r="BM34" i="7"/>
  <c r="AL6" i="6" s="1"/>
  <c r="BN34" i="7"/>
  <c r="AM6" i="6" s="1"/>
  <c r="BO34" i="7"/>
  <c r="AN6" i="6" s="1"/>
  <c r="BP34" i="7"/>
  <c r="AO6" i="6" s="1"/>
  <c r="BQ34" i="7"/>
  <c r="BR34"/>
  <c r="BS34"/>
  <c r="BT34"/>
  <c r="BU34"/>
  <c r="BV34"/>
  <c r="BW34"/>
  <c r="BX34"/>
  <c r="BY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BS34"/>
  <c r="BR34"/>
  <c r="BQ34"/>
  <c r="BP34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P13"/>
  <c r="AO13"/>
  <c r="AN13"/>
  <c r="AO8" i="6" s="1"/>
  <c r="AO12" s="1"/>
  <c r="AO13" s="1"/>
  <c r="AM13" i="5"/>
  <c r="AN8" i="6" s="1"/>
  <c r="AN12" s="1"/>
  <c r="AN13" s="1"/>
  <c r="AL13" i="5"/>
  <c r="AM8" i="6" s="1"/>
  <c r="AM12" s="1"/>
  <c r="AM13" s="1"/>
  <c r="AK13" i="5"/>
  <c r="AL8" i="6" s="1"/>
  <c r="AL12" s="1"/>
  <c r="AL13" s="1"/>
  <c r="AJ13" i="5"/>
  <c r="AK8" i="6" s="1"/>
  <c r="AK12" s="1"/>
  <c r="AK13" s="1"/>
  <c r="AI13" i="5"/>
  <c r="AJ8" i="6" s="1"/>
  <c r="AJ12" s="1"/>
  <c r="AJ13" s="1"/>
  <c r="AH13" i="5"/>
  <c r="AI8" i="6" s="1"/>
  <c r="AI12" s="1"/>
  <c r="AI13" s="1"/>
  <c r="AG13" i="5"/>
  <c r="AH8" i="6" s="1"/>
  <c r="AH12" s="1"/>
  <c r="AH13" s="1"/>
  <c r="AF13" i="5"/>
  <c r="AG8" i="6" s="1"/>
  <c r="AE13" i="5"/>
  <c r="AF8" i="6" s="1"/>
  <c r="AF12" s="1"/>
  <c r="AF13" s="1"/>
  <c r="AD13" i="5"/>
  <c r="AE8" i="6" s="1"/>
  <c r="AE12" s="1"/>
  <c r="AE13" s="1"/>
  <c r="AC13" i="5"/>
  <c r="AD8" i="6" s="1"/>
  <c r="AD12" s="1"/>
  <c r="AD13" s="1"/>
  <c r="AB13" i="5"/>
  <c r="AC8" i="6" s="1"/>
  <c r="AC12" s="1"/>
  <c r="AC13" s="1"/>
  <c r="AA13" i="5"/>
  <c r="AB8" i="6" s="1"/>
  <c r="AB12" s="1"/>
  <c r="AB13" s="1"/>
  <c r="Z13" i="5"/>
  <c r="AA8" i="6" s="1"/>
  <c r="AA12" s="1"/>
  <c r="AA13" s="1"/>
  <c r="Y13" i="5"/>
  <c r="Z8" i="6" s="1"/>
  <c r="Z12" s="1"/>
  <c r="Z13" s="1"/>
  <c r="X13" i="5"/>
  <c r="Y8" i="6" s="1"/>
  <c r="W13" i="5"/>
  <c r="X8" i="6" s="1"/>
  <c r="X12" s="1"/>
  <c r="X13" s="1"/>
  <c r="V13" i="5"/>
  <c r="W8" i="6" s="1"/>
  <c r="W12" s="1"/>
  <c r="W13" s="1"/>
  <c r="U13" i="5"/>
  <c r="V8" i="6" s="1"/>
  <c r="V12" s="1"/>
  <c r="V13" s="1"/>
  <c r="T13" i="5"/>
  <c r="U8" i="6" s="1"/>
  <c r="U12" s="1"/>
  <c r="U13" s="1"/>
  <c r="S13" i="5"/>
  <c r="T8" i="6" s="1"/>
  <c r="T12" s="1"/>
  <c r="T13" s="1"/>
  <c r="R13" i="5"/>
  <c r="S8" i="6" s="1"/>
  <c r="S12" s="1"/>
  <c r="S13" s="1"/>
  <c r="Q13" i="5"/>
  <c r="R8" i="6" s="1"/>
  <c r="R12" s="1"/>
  <c r="R13" s="1"/>
  <c r="P13" i="5"/>
  <c r="Q8" i="6" s="1"/>
  <c r="Q12" s="1"/>
  <c r="Q13" s="1"/>
  <c r="O13" i="5"/>
  <c r="P8" i="6" s="1"/>
  <c r="P12" s="1"/>
  <c r="P13" s="1"/>
  <c r="N13" i="5"/>
  <c r="O8" i="6" s="1"/>
  <c r="O12" s="1"/>
  <c r="O13" s="1"/>
  <c r="M13" i="5"/>
  <c r="N8" i="6" s="1"/>
  <c r="N12" s="1"/>
  <c r="N13" s="1"/>
  <c r="L13" i="5"/>
  <c r="M8" i="6" s="1"/>
  <c r="M12" s="1"/>
  <c r="M13" s="1"/>
  <c r="K13" i="5"/>
  <c r="L8" i="6" s="1"/>
  <c r="L12" s="1"/>
  <c r="L13" s="1"/>
  <c r="J13" i="5"/>
  <c r="K8" i="6" s="1"/>
  <c r="K12" s="1"/>
  <c r="K13" s="1"/>
  <c r="I13" i="5"/>
  <c r="J8" i="6" s="1"/>
  <c r="J12" s="1"/>
  <c r="J13" s="1"/>
  <c r="H13" i="5"/>
  <c r="I8" i="6" s="1"/>
  <c r="I12" s="1"/>
  <c r="I13" s="1"/>
  <c r="G13" i="5"/>
  <c r="H8" i="6" s="1"/>
  <c r="H12" s="1"/>
  <c r="H13" s="1"/>
  <c r="F13" i="5"/>
  <c r="G8" i="6" s="1"/>
  <c r="G12" s="1"/>
  <c r="G13" s="1"/>
  <c r="E13" i="5"/>
  <c r="F8" i="6" s="1"/>
  <c r="F12" s="1"/>
  <c r="F13" s="1"/>
  <c r="D13" i="5"/>
  <c r="E8" i="6" s="1"/>
  <c r="E12" s="1"/>
  <c r="E13" s="1"/>
  <c r="C13" i="5"/>
  <c r="D8" i="6" s="1"/>
  <c r="D12" s="1"/>
  <c r="D13" s="1"/>
  <c r="B13" i="5"/>
  <c r="C8" i="6" s="1"/>
  <c r="AX31" i="1"/>
  <c r="V31"/>
  <c r="BO31"/>
  <c r="AO11" i="6" l="1"/>
  <c r="AO18" s="1"/>
  <c r="AN11"/>
  <c r="AN18" s="1"/>
  <c r="AM11"/>
  <c r="AM18" s="1"/>
  <c r="AL11"/>
  <c r="AL18" s="1"/>
  <c r="AK11"/>
  <c r="AK18" s="1"/>
  <c r="AJ11"/>
  <c r="AJ18" s="1"/>
  <c r="AI11"/>
  <c r="AI18" s="1"/>
  <c r="AH11"/>
  <c r="AH18" s="1"/>
  <c r="AF11"/>
  <c r="AF18" s="1"/>
  <c r="AE11"/>
  <c r="AE18" s="1"/>
  <c r="AD11"/>
  <c r="AD18" s="1"/>
  <c r="AC11"/>
  <c r="AC18" s="1"/>
  <c r="AB11"/>
  <c r="AB18" s="1"/>
  <c r="AA11"/>
  <c r="AA18" s="1"/>
  <c r="Z11"/>
  <c r="Z18" s="1"/>
  <c r="X11"/>
  <c r="X18" s="1"/>
  <c r="W11"/>
  <c r="W18" s="1"/>
  <c r="V11"/>
  <c r="V18" s="1"/>
  <c r="U11"/>
  <c r="U18" s="1"/>
  <c r="T11"/>
  <c r="T18" s="1"/>
  <c r="S11"/>
  <c r="S18" s="1"/>
  <c r="R11"/>
  <c r="R18" s="1"/>
  <c r="Q11"/>
  <c r="Q18" s="1"/>
  <c r="P11"/>
  <c r="P18" s="1"/>
  <c r="O11"/>
  <c r="O18" s="1"/>
  <c r="N11"/>
  <c r="N18" s="1"/>
  <c r="M11"/>
  <c r="M18" s="1"/>
  <c r="L11"/>
  <c r="L18" s="1"/>
  <c r="K11"/>
  <c r="K18" s="1"/>
  <c r="J11"/>
  <c r="J18" s="1"/>
  <c r="I11"/>
  <c r="I18" s="1"/>
  <c r="H11"/>
  <c r="H18" s="1"/>
  <c r="G11"/>
  <c r="G18" s="1"/>
  <c r="F11"/>
  <c r="F18" s="1"/>
  <c r="E11"/>
  <c r="E18" s="1"/>
  <c r="D11"/>
  <c r="D18" s="1"/>
  <c r="M34" i="2"/>
  <c r="C5" i="6" s="1"/>
  <c r="N34" i="3"/>
  <c r="C4" i="6" s="1"/>
  <c r="C12" s="1"/>
  <c r="C13" s="1"/>
  <c r="C11" s="1"/>
  <c r="C18" s="1"/>
  <c r="BH34" i="3"/>
  <c r="AG4" i="6" s="1"/>
  <c r="AG12" s="1"/>
  <c r="BO32" i="1"/>
  <c r="AG13" i="6" l="1"/>
  <c r="AG11"/>
  <c r="AG18" s="1"/>
  <c r="AL34" i="2"/>
  <c r="Y5" i="6" s="1"/>
  <c r="Y12" s="1"/>
  <c r="Y13" l="1"/>
  <c r="Y11"/>
  <c r="Y18" s="1"/>
  <c r="C21" l="1"/>
  <c r="C20"/>
</calcChain>
</file>

<file path=xl/sharedStrings.xml><?xml version="1.0" encoding="utf-8"?>
<sst xmlns="http://schemas.openxmlformats.org/spreadsheetml/2006/main" count="387" uniqueCount="299">
  <si>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</si>
  <si>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</si>
  <si>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</si>
  <si>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</si>
  <si>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</si>
  <si>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</si>
  <si>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</si>
  <si>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</si>
  <si>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</si>
  <si>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</si>
  <si>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</si>
  <si>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</si>
  <si>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</si>
  <si>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</si>
  <si>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</si>
  <si>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</si>
  <si>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</si>
  <si>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</si>
  <si>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</si>
  <si>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</si>
  <si>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</si>
  <si>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</si>
  <si>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</si>
  <si>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</si>
  <si>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</si>
  <si>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</si>
  <si>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</si>
  <si>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</si>
  <si>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Los contenidos son registrados con letra clara </t>
  </si>
  <si>
    <t>y legible.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</si>
  <si>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</si>
  <si>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</si>
  <si>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</si>
  <si>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</si>
  <si>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</si>
  <si>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</si>
  <si>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</si>
  <si>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</si>
  <si>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</si>
  <si>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</si>
  <si>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</si>
  <si>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</si>
  <si>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</si>
  <si>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</si>
  <si>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CIENCIAS SALUD Y MA.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</si>
  <si>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</si>
  <si>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</si>
  <si>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</si>
  <si>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</si>
  <si>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</si>
  <si>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</si>
  <si>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</si>
  <si>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</si>
  <si>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</si>
  <si>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</si>
  <si>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</si>
  <si>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</si>
  <si>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</si>
  <si>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</si>
  <si>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</si>
  <si>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</si>
  <si>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</si>
  <si>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</si>
  <si>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</si>
  <si>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</si>
  <si>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</si>
  <si>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</si>
  <si>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</si>
  <si>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</si>
  <si>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</si>
  <si>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</si>
  <si>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</si>
  <si>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</si>
  <si>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</si>
  <si>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</si>
  <si>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</si>
  <si>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</si>
  <si>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</si>
  <si>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</si>
  <si>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</si>
  <si>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</si>
  <si>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</si>
  <si>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</si>
  <si>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</si>
  <si>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</si>
  <si>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</si>
  <si>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</si>
  <si>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</si>
  <si>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</si>
  <si>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</si>
  <si>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</si>
  <si>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</si>
  <si>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</si>
  <si>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</si>
  <si>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</si>
  <si>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</si>
  <si>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</si>
  <si>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No</t>
  </si>
  <si>
    <t>OCTAVO</t>
  </si>
  <si>
    <t xml:space="preserve">Incorpora trabajos que ha recuperado para mejorar </t>
  </si>
  <si>
    <t>alguna de las actividades realizadas.</t>
  </si>
  <si>
    <t>AUTOEVALUACION</t>
  </si>
  <si>
    <t>HETEROEVALUACION</t>
  </si>
  <si>
    <t>CUADERNO</t>
  </si>
  <si>
    <t>EXPOSICION</t>
  </si>
  <si>
    <t>MAQUETA</t>
  </si>
  <si>
    <t>EVALUACIONES</t>
  </si>
  <si>
    <t>PANEL FORUM</t>
  </si>
  <si>
    <t>PROMEDIO FIN.</t>
  </si>
  <si>
    <t>AUTO Y HETERO.</t>
  </si>
  <si>
    <t>APROBADOS</t>
  </si>
  <si>
    <t>CONDICION</t>
  </si>
  <si>
    <t>REPROBADOS</t>
  </si>
  <si>
    <t>PROMEDIO TEM.</t>
  </si>
  <si>
    <t>CURVA</t>
  </si>
  <si>
    <t>SEGUNDO</t>
  </si>
  <si>
    <t>4,5,6,7,8</t>
  </si>
  <si>
    <t>la presion en l y g., transf. Qui. de la mat., comp.organicos es inor., funciones vitales de los s.v., diversidad de la vida.</t>
  </si>
  <si>
    <t>EXPOSICION FUNCIONES VITALES DE LOS SERES VIVOS.</t>
  </si>
  <si>
    <t>ELABORACION DE MAQUETA SOBRE LA DIVERSIDAD DE LA VIDA.</t>
  </si>
  <si>
    <t>realizadas.</t>
  </si>
  <si>
    <t xml:space="preserve">Están estipuladas las fechas </t>
  </si>
  <si>
    <t>correspondientes a los días de clase.</t>
  </si>
  <si>
    <t xml:space="preserve">Están registrados los aprendizajes esperados o </t>
  </si>
  <si>
    <t>actividades genéricas dictadas por el docente.</t>
  </si>
  <si>
    <t>Están subrayados los títulos o de otro color.</t>
  </si>
  <si>
    <t xml:space="preserve">y las portadas de unidad temática y periodos </t>
  </si>
  <si>
    <t xml:space="preserve">Las actividades del cuaderno están </t>
  </si>
  <si>
    <r>
      <rPr>
        <b/>
        <sz val="11"/>
        <color theme="1"/>
        <rFont val="Calibri"/>
        <family val="2"/>
        <scheme val="minor"/>
      </rPr>
      <t>TEMA</t>
    </r>
    <r>
      <rPr>
        <sz val="11"/>
        <color theme="1"/>
        <rFont val="Calibri"/>
        <family val="2"/>
        <scheme val="minor"/>
      </rPr>
      <t>: FUNCIONES VITALES DE LOS SERES VIVOS.</t>
    </r>
  </si>
  <si>
    <t>Diferenciar y comparar los diversos tejidos y sus funciones en los seres vivos clasificándolos en un cuadro comparativo.</t>
  </si>
  <si>
    <t>Analizar los diversos tejidos, estudiar y discutir mecanismos de cuido de estos en los seres humanos.</t>
  </si>
  <si>
    <r>
      <rPr>
        <b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>: Representar y describir  las funciones de los diversos tejidos y órganos en el ser humano.</t>
    </r>
  </si>
  <si>
    <t>INDICADORES DE LOGRO:</t>
  </si>
  <si>
    <t>7.1 Compara y representa con creatividad las</t>
  </si>
  <si>
    <t>similitudes y diferencias entre los tejidos</t>
  </si>
  <si>
    <t>animales y vegetales.</t>
  </si>
  <si>
    <t>7.3 Diferencia y representa con creatividad la</t>
  </si>
  <si>
    <t>función de los tejidos vasculares xilema y</t>
  </si>
  <si>
    <t>floema, refiriéndose al tipo de sustancia que</t>
  </si>
  <si>
    <t>estos conducen.</t>
  </si>
  <si>
    <t>7.4 Investiga y compara con iniciativa, los principales</t>
  </si>
  <si>
    <t>órganos y sistemas de órganos de los</t>
  </si>
  <si>
    <t>animales y las funciones que estos realizan.</t>
  </si>
  <si>
    <t>7.8 Analiza y propone responsablemente, condiciones</t>
  </si>
  <si>
    <t>para el funcionamiento adecuado</t>
  </si>
  <si>
    <t>del sistema digestivo.</t>
  </si>
  <si>
    <t>7.10 Compara y describe con objetividad distintas</t>
  </si>
  <si>
    <t>formas de incorporación del oxígeno en</t>
  </si>
  <si>
    <t>distintos grupos de animales, identificando</t>
  </si>
  <si>
    <t>estructuras que participan en el proceso.</t>
  </si>
  <si>
    <t>7.13 Compara con respeto la estructura y funcionamiento</t>
  </si>
  <si>
    <t>del sistema reproductor masculino</t>
  </si>
  <si>
    <t>y femenino en el ser humano, mostrando</t>
  </si>
  <si>
    <t>actitud responsable con respecto a la procreación.</t>
  </si>
  <si>
    <t>7.15 Identifica y explica con objetividad los principales</t>
  </si>
  <si>
    <t>vegetales y las funciones que estos realizan.</t>
  </si>
  <si>
    <t>7.18 Caracteriza con interés las estructuras que</t>
  </si>
  <si>
    <t>permiten la eliminación de sustancias de</t>
  </si>
  <si>
    <t>desecho en las plantas.</t>
  </si>
  <si>
    <t>7.19 Explica con claridad las etapas principales</t>
  </si>
  <si>
    <t>del ciclo de vida de plantas y animales considerando</t>
  </si>
  <si>
    <t>la reproducción como parte del</t>
  </si>
  <si>
    <t>ciclo vital de los seres vivos.</t>
  </si>
  <si>
    <r>
      <rPr>
        <b/>
        <sz val="11"/>
        <color theme="1"/>
        <rFont val="Calibri"/>
        <family val="2"/>
        <scheme val="minor"/>
      </rPr>
      <t>TEMA</t>
    </r>
    <r>
      <rPr>
        <sz val="11"/>
        <color theme="1"/>
        <rFont val="Calibri"/>
        <family val="2"/>
        <scheme val="minor"/>
      </rPr>
      <t>: DIVERSIDAD DE LA VIDA.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</si>
  <si>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>: Representar a los organismos representantes  correspondientes a los reinos de la naturaleza.</t>
    </r>
  </si>
  <si>
    <t>Investigar y aplicar la taxonomía para clasificar los diversos organismos correspondientes a los reinos de la naturaleza.</t>
  </si>
  <si>
    <t>Analizar y discutir las diversas características de los organismos correspondientes a los diversos reinos de la naturaleza.</t>
  </si>
  <si>
    <t>INDICADORES DE LOGRO.</t>
  </si>
  <si>
    <t>8.4 Describe y aplica adecuadamente las reglas</t>
  </si>
  <si>
    <t>para la escritura correcta de nombres</t>
  </si>
  <si>
    <t>científicos.</t>
  </si>
  <si>
    <t>8.5 Analiza y explica con interés las características</t>
  </si>
  <si>
    <t>específicas de los distintos reinos y</t>
  </si>
  <si>
    <t>organiza la información en cuadros comparativos.</t>
  </si>
  <si>
    <t>8.10 Describe con interés la importancia ecológica,</t>
  </si>
  <si>
    <t>médica e industrial de los organismos</t>
  </si>
  <si>
    <t>pertenecientes a diferentes reinos.</t>
  </si>
  <si>
    <t>EXPOSICION: FUNCIONES VITALES DE LOS SERES VIVOS.</t>
  </si>
  <si>
    <t>MAQUETA: DIVERSIDAD DE LA VIDA</t>
  </si>
  <si>
    <t xml:space="preserve"> Compara y representa con creatividad las similitudes y diferencias entre los tejidos animales y vegetales.</t>
  </si>
  <si>
    <t xml:space="preserve"> Analiza y propone responsablemente, condiciones para el funcionamiento adecuado del sistema digestivo.</t>
  </si>
  <si>
    <t xml:space="preserve"> Compara y describe con objetividad distintas formas de incorporación del oxígeno en distintos grupos de animales, identificando estructuras que participan en el proceso.</t>
  </si>
  <si>
    <t xml:space="preserve"> Compara con respeto la estructura y funcionamiento del sistema reproductor masculino y femenino en el ser humano, mostrando actitud responsable con respecto a la procreación.</t>
  </si>
  <si>
    <t xml:space="preserve"> Identifica y explica con objetividad los principales órganos y sistemas de órganos de los vegetales y las funciones que estos realizan.</t>
  </si>
  <si>
    <t xml:space="preserve"> Caracteriza con interés las estructuras que permiten la eliminación de sustancias de desecho en las plantas.</t>
  </si>
  <si>
    <t xml:space="preserve"> Explica con claridad las etapas principales del ciclo de vida de plantas y animales considerando la reproducción como parte del ciclo vital de los  eres vivos.</t>
  </si>
  <si>
    <t xml:space="preserve"> Describe y aplica adecuadamente las reglas para la escritura correcta de nombres científicos.</t>
  </si>
  <si>
    <t xml:space="preserve"> Analiza y explica con interés las características específicas de los distintos reinos y organiza la información en cuadros comparativos.</t>
  </si>
  <si>
    <t xml:space="preserve"> Describe con interés la importancia ecológica, médica e industrial de los organismos pertenecientes a diferentes reinos.</t>
  </si>
  <si>
    <t xml:space="preserve">Tejidos animales </t>
  </si>
  <si>
    <t>y vegetales.</t>
  </si>
  <si>
    <t xml:space="preserve"> Investiga y compara con iniciativa, los principales órganos y sistemas de órganos de los animales y las funciones que estos realizan.</t>
  </si>
  <si>
    <t xml:space="preserve"> Diferencia y representa con creatividad la función de los tejidos vasculares xilema y floema, refiriéndose al tipo de sustancia que estos conducen.</t>
  </si>
  <si>
    <t xml:space="preserve">Tejidos vasculares </t>
  </si>
  <si>
    <t>Xilema y</t>
  </si>
  <si>
    <t>Floema</t>
  </si>
  <si>
    <t xml:space="preserve">sistemas de </t>
  </si>
  <si>
    <t>animales.</t>
  </si>
  <si>
    <t xml:space="preserve">de oxigeno en </t>
  </si>
  <si>
    <t xml:space="preserve">distintos grupos </t>
  </si>
  <si>
    <t>de animales.</t>
  </si>
  <si>
    <t xml:space="preserve">de los </t>
  </si>
  <si>
    <t xml:space="preserve">Solo se dedican a </t>
  </si>
  <si>
    <t xml:space="preserve">leer sobre los tejidos </t>
  </si>
  <si>
    <t>Elabora un cuadro</t>
  </si>
  <si>
    <t xml:space="preserve">comparativo de los </t>
  </si>
  <si>
    <t xml:space="preserve">tejidos animales y </t>
  </si>
  <si>
    <t xml:space="preserve">vegetales y presenta </t>
  </si>
  <si>
    <t>un cartel.</t>
  </si>
  <si>
    <t xml:space="preserve">Elabora un cuadro </t>
  </si>
  <si>
    <t xml:space="preserve">comparativo muy creativo </t>
  </si>
  <si>
    <t xml:space="preserve">sobre los tejidos animales </t>
  </si>
  <si>
    <t xml:space="preserve">y vegetales y lo explica </t>
  </si>
  <si>
    <t>detalladamente.</t>
  </si>
  <si>
    <t xml:space="preserve">Presenta las </t>
  </si>
  <si>
    <t>funciones y diferencias</t>
  </si>
  <si>
    <t xml:space="preserve">entre el xilema y el </t>
  </si>
  <si>
    <t>Diseña un esquema</t>
  </si>
  <si>
    <t xml:space="preserve">de las funciones </t>
  </si>
  <si>
    <t>con sus propias palabras.</t>
  </si>
  <si>
    <t>xilema y floema. Y lo expl.</t>
  </si>
  <si>
    <t xml:space="preserve">y funciones del </t>
  </si>
  <si>
    <t xml:space="preserve">xilema y floema </t>
  </si>
  <si>
    <t>Explica con  esquemas</t>
  </si>
  <si>
    <t>o mapas conceptuales</t>
  </si>
  <si>
    <t>Elabora un esquema</t>
  </si>
  <si>
    <t>animales y lo explica.</t>
  </si>
  <si>
    <t>clara de ellos.</t>
  </si>
  <si>
    <t xml:space="preserve">formas de incorporar </t>
  </si>
  <si>
    <t xml:space="preserve">oxigeno de los </t>
  </si>
  <si>
    <t xml:space="preserve">distintos grupos de </t>
  </si>
  <si>
    <t>Compara los diferentes</t>
  </si>
  <si>
    <t>formas de ingresar</t>
  </si>
  <si>
    <t xml:space="preserve">oxigeno en los distintos </t>
  </si>
  <si>
    <t>grupos de animales por</t>
  </si>
  <si>
    <t xml:space="preserve">medio de un cuadro </t>
  </si>
  <si>
    <t>comparativo.</t>
  </si>
  <si>
    <t xml:space="preserve">Presenta un cuadro </t>
  </si>
  <si>
    <t xml:space="preserve">comparativo sobre las </t>
  </si>
  <si>
    <t xml:space="preserve">diferentes formas de </t>
  </si>
  <si>
    <t xml:space="preserve">ingresar oxigeno en los </t>
  </si>
  <si>
    <t>animales y si es posible</t>
  </si>
  <si>
    <t>traen muestras de estos .</t>
  </si>
  <si>
    <t>vegetales.</t>
  </si>
  <si>
    <t>de los vegetales.</t>
  </si>
  <si>
    <t xml:space="preserve">utilizando un mapa </t>
  </si>
  <si>
    <t xml:space="preserve">conceptual para cada </t>
  </si>
  <si>
    <t>existentes.</t>
  </si>
  <si>
    <t xml:space="preserve">Explica utilizando un </t>
  </si>
  <si>
    <t xml:space="preserve">mapa conceptual y </t>
  </si>
  <si>
    <t xml:space="preserve">presentando muestras de </t>
  </si>
  <si>
    <t xml:space="preserve">presentados, que </t>
  </si>
  <si>
    <t xml:space="preserve">corresponden a los </t>
  </si>
  <si>
    <t>sistemas vegetales.</t>
  </si>
  <si>
    <t>y características del</t>
  </si>
  <si>
    <t xml:space="preserve">las características </t>
  </si>
  <si>
    <t>floema solo leídas.</t>
  </si>
  <si>
    <t xml:space="preserve">Órganos y </t>
  </si>
  <si>
    <t xml:space="preserve">leer sobre los órganos  </t>
  </si>
  <si>
    <t>de los órganos y sistemas</t>
  </si>
  <si>
    <t xml:space="preserve">comparativo de los órganos </t>
  </si>
  <si>
    <t>y sistemas de órganos.</t>
  </si>
  <si>
    <t xml:space="preserve">de órganos de los </t>
  </si>
  <si>
    <t xml:space="preserve">y sistemas de órganos </t>
  </si>
  <si>
    <t xml:space="preserve">órganos de los </t>
  </si>
  <si>
    <t>así como de sus funciones</t>
  </si>
  <si>
    <t>y brinda una explicación</t>
  </si>
  <si>
    <t>incorporación</t>
  </si>
  <si>
    <t xml:space="preserve">Solo leen sobre las </t>
  </si>
  <si>
    <t xml:space="preserve">Explica la temática </t>
  </si>
  <si>
    <t xml:space="preserve">sistemas de órganos </t>
  </si>
  <si>
    <t xml:space="preserve">sistema de órganos </t>
  </si>
  <si>
    <t xml:space="preserve">los diversos órganos </t>
  </si>
  <si>
    <t>PAUTA DE VALORACION DE LA MAQUETA</t>
  </si>
  <si>
    <t xml:space="preserve">Presenta una maqueta que contiene </t>
  </si>
  <si>
    <t xml:space="preserve">especies correspondientes a uno de los </t>
  </si>
  <si>
    <t xml:space="preserve">Fungi, protista. Puede adoptar un grupo dentro </t>
  </si>
  <si>
    <t>de estas.</t>
  </si>
  <si>
    <t>presentadas por el reino escogido.</t>
  </si>
  <si>
    <t>de los organismos presentados.</t>
  </si>
  <si>
    <t xml:space="preserve">Presenta carteles que explican la </t>
  </si>
  <si>
    <t>presentados.</t>
  </si>
  <si>
    <t xml:space="preserve">Presenta carteles que explican la importancia </t>
  </si>
  <si>
    <t xml:space="preserve">medica e industrial de los organismos </t>
  </si>
  <si>
    <t xml:space="preserve">Es evidente el trabajo en equipo y </t>
  </si>
  <si>
    <t>y clara.</t>
  </si>
  <si>
    <t xml:space="preserve">reinos siguientes: Mónera, Animalia, Plantae, </t>
  </si>
  <si>
    <t xml:space="preserve">Presenta un cuadro de las características  </t>
  </si>
  <si>
    <t xml:space="preserve">Indaga sobre los nombres científicos </t>
  </si>
  <si>
    <t xml:space="preserve">importancia ecológica de los organismos </t>
  </si>
  <si>
    <t xml:space="preserve">la presentación y exposición es ordenada </t>
  </si>
  <si>
    <t xml:space="preserve">Entendió las indicaciones dadas por el docente en la </t>
  </si>
  <si>
    <t>y además rotula cada pagina con su nombre.</t>
  </si>
  <si>
    <t xml:space="preserve">PANEL FORUM </t>
  </si>
  <si>
    <t>Internet</t>
  </si>
  <si>
    <t>Formato</t>
  </si>
  <si>
    <t>formato</t>
  </si>
  <si>
    <t xml:space="preserve">la unidad 4 es </t>
  </si>
  <si>
    <t>retrazo.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</si>
</sst>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0" fillId="35" borderId="14" xfId="0" applyNumberFormat="1" applyFill="1" applyBorder="1" applyAlignment="1"/>
    <xf numFmtId="1" fontId="0" fillId="33" borderId="14" xfId="0" applyNumberFormat="1" applyFill="1" applyBorder="1" applyAlignment="1"/>
    <xf numFmtId="2" fontId="0" fillId="18" borderId="14" xfId="0" applyNumberFormat="1" applyFill="1" applyBorder="1" applyAlignment="1"/>
    <xf numFmtId="164" fontId="0" fillId="22" borderId="14" xfId="0" applyNumberFormat="1" applyFill="1" applyBorder="1" applyAlignment="1"/>
    <xf numFmtId="1" fontId="0" fillId="33" borderId="14" xfId="0" applyNumberForma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1" fontId="16" fillId="32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164" fontId="0" fillId="17" borderId="14" xfId="0" applyNumberFormat="1" applyFill="1" applyBorder="1" applyAlignment="1"/>
    <xf numFmtId="164" fontId="0" fillId="36" borderId="14" xfId="0" applyNumberFormat="1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wrapText="1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0" xfId="0" applyFont="1" applyFill="1" applyBorder="1" applyAlignment="1">
      <alignment horizontal="center"/>
    </xf>
    <xf numFmtId="0" fontId="14" fillId="20" borderId="6" xfId="0" applyFont="1" applyFill="1" applyBorder="1" applyAlignment="1">
      <alignment horizontal="center"/>
    </xf>
    <xf numFmtId="0" fontId="12" fillId="20" borderId="7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/>
    </xf>
    <xf numFmtId="0" fontId="14" fillId="20" borderId="9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20" borderId="0" xfId="0" applyFont="1" applyFill="1" applyAlignment="1">
      <alignment horizontal="center"/>
    </xf>
    <xf numFmtId="0" fontId="14" fillId="18" borderId="0" xfId="0" applyFont="1" applyFill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4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2" fillId="18" borderId="7" xfId="0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7" xfId="0" applyFont="1" applyFill="1" applyBorder="1" applyAlignment="1"/>
    <xf numFmtId="0" fontId="14" fillId="6" borderId="8" xfId="0" applyFont="1" applyFill="1" applyBorder="1" applyAlignment="1"/>
    <xf numFmtId="0" fontId="14" fillId="6" borderId="9" xfId="0" applyFont="1" applyFill="1" applyBorder="1" applyAlignment="1"/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1" fillId="24" borderId="2" xfId="0" applyFont="1" applyFill="1" applyBorder="1" applyAlignment="1"/>
    <xf numFmtId="0" fontId="11" fillId="24" borderId="4" xfId="0" applyFont="1" applyFill="1" applyBorder="1" applyAlignment="1"/>
    <xf numFmtId="0" fontId="14" fillId="25" borderId="2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4" fillId="25" borderId="5" xfId="0" applyFont="1" applyFill="1" applyBorder="1" applyAlignment="1">
      <alignment horizontal="center"/>
    </xf>
    <xf numFmtId="0" fontId="14" fillId="25" borderId="0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14" fillId="25" borderId="0" xfId="0" applyFont="1" applyFill="1" applyAlignment="1">
      <alignment horizontal="center"/>
    </xf>
    <xf numFmtId="0" fontId="14" fillId="22" borderId="5" xfId="0" applyFont="1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14" fillId="25" borderId="7" xfId="0" applyFont="1" applyFill="1" applyBorder="1" applyAlignment="1"/>
    <xf numFmtId="0" fontId="14" fillId="25" borderId="8" xfId="0" applyFont="1" applyFill="1" applyBorder="1" applyAlignment="1"/>
    <xf numFmtId="0" fontId="14" fillId="25" borderId="9" xfId="0" applyFont="1" applyFill="1" applyBorder="1" applyAlignment="1"/>
    <xf numFmtId="0" fontId="14" fillId="25" borderId="7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4" fillId="25" borderId="9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4" fillId="22" borderId="5" xfId="0" applyFont="1" applyFill="1" applyBorder="1" applyAlignment="1"/>
    <xf numFmtId="0" fontId="14" fillId="22" borderId="0" xfId="0" applyFont="1" applyFill="1" applyBorder="1" applyAlignment="1"/>
    <xf numFmtId="0" fontId="14" fillId="22" borderId="6" xfId="0" applyFont="1" applyFill="1" applyBorder="1" applyAlignment="1"/>
    <xf numFmtId="0" fontId="14" fillId="22" borderId="0" xfId="0" applyFont="1" applyFill="1" applyBorder="1" applyAlignment="1">
      <alignment horizontal="center"/>
    </xf>
    <xf numFmtId="0" fontId="14" fillId="22" borderId="7" xfId="0" applyFont="1" applyFill="1" applyBorder="1" applyAlignment="1"/>
    <xf numFmtId="0" fontId="14" fillId="22" borderId="8" xfId="0" applyFont="1" applyFill="1" applyBorder="1" applyAlignment="1"/>
    <xf numFmtId="0" fontId="14" fillId="22" borderId="9" xfId="0" applyFont="1" applyFill="1" applyBorder="1" applyAlignment="1"/>
    <xf numFmtId="0" fontId="14" fillId="22" borderId="7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14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8" fillId="0" borderId="0" xfId="0" applyFont="1" applyAlignment="1">
      <alignment horizontal="justify"/>
    </xf>
    <xf numFmtId="0" fontId="1" fillId="0" borderId="0" xfId="0" applyFont="1"/>
    <xf numFmtId="0" fontId="1" fillId="11" borderId="63" xfId="0" applyFont="1" applyFill="1" applyBorder="1" applyAlignment="1">
      <alignment horizontal="center" wrapText="1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2" fillId="24" borderId="7" xfId="0" applyFont="1" applyFill="1" applyBorder="1" applyAlignment="1">
      <alignment horizontal="center"/>
    </xf>
    <xf numFmtId="0" fontId="12" fillId="24" borderId="9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/>
    </xf>
    <xf numFmtId="0" fontId="0" fillId="15" borderId="7" xfId="0" applyFont="1" applyFill="1" applyBorder="1" applyAlignment="1"/>
    <xf numFmtId="0" fontId="0" fillId="15" borderId="8" xfId="0" applyFont="1" applyFill="1" applyBorder="1" applyAlignment="1"/>
    <xf numFmtId="0" fontId="0" fillId="15" borderId="9" xfId="0" applyFont="1" applyFill="1" applyBorder="1" applyAlignment="1"/>
    <xf numFmtId="1" fontId="0" fillId="32" borderId="14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abSelected="1" topLeftCell="A4" workbookViewId="0">
      <selection activeCell="E8" sqref="E8:BR8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97" t="s">
        <v>0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205" t="s">
        <v>1</v>
      </c>
      <c r="AJ1" s="206"/>
      <c r="AK1" s="206"/>
      <c r="AL1" s="206"/>
      <c r="AM1" s="206"/>
      <c r="AN1" s="206"/>
      <c r="AO1" s="206"/>
      <c r="AP1" s="206"/>
      <c r="AQ1" s="193" t="s">
        <v>44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4"/>
      <c r="BC1" s="177" t="s">
        <v>7</v>
      </c>
      <c r="BD1" s="177"/>
      <c r="BE1" s="177"/>
      <c r="BF1" s="177"/>
      <c r="BG1" s="177"/>
      <c r="BH1" s="177"/>
      <c r="BI1" s="177"/>
      <c r="BJ1" s="177"/>
      <c r="BK1" s="174"/>
      <c r="BL1" s="174"/>
      <c r="BM1" s="174"/>
      <c r="BN1" s="174"/>
      <c r="BO1" s="175"/>
      <c r="BP1" s="176"/>
      <c r="BQ1" s="185"/>
      <c r="BR1" s="186"/>
    </row>
    <row r="2" spans="3:92" ht="15.75" thickBot="1"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7" t="s">
        <v>2</v>
      </c>
      <c r="AJ2" s="208"/>
      <c r="AK2" s="208"/>
      <c r="AL2" s="208"/>
      <c r="AM2" s="208"/>
      <c r="AN2" s="208"/>
      <c r="AO2" s="208"/>
      <c r="AP2" s="208"/>
      <c r="AQ2" s="195" t="s">
        <v>98</v>
      </c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6"/>
      <c r="BC2" s="177" t="s">
        <v>9</v>
      </c>
      <c r="BD2" s="177"/>
      <c r="BE2" s="177"/>
      <c r="BF2" s="177"/>
      <c r="BG2" s="177"/>
      <c r="BH2" s="177"/>
      <c r="BI2" s="177"/>
      <c r="BJ2" s="177"/>
      <c r="BK2" s="178">
        <v>1</v>
      </c>
      <c r="BL2" s="178"/>
      <c r="BM2" s="178"/>
      <c r="BN2" s="178"/>
      <c r="BO2" s="178"/>
      <c r="BP2" s="178"/>
      <c r="BQ2" s="187"/>
      <c r="BR2" s="188"/>
      <c r="BU2" s="152"/>
      <c r="BV2" s="152"/>
      <c r="BW2" s="152"/>
      <c r="BX2" s="152"/>
      <c r="BY2" s="152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</row>
    <row r="3" spans="3:92" ht="15.75" thickBot="1">
      <c r="C3" s="201" t="s">
        <v>6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7" t="s">
        <v>3</v>
      </c>
      <c r="AJ3" s="208"/>
      <c r="AK3" s="208"/>
      <c r="AL3" s="208"/>
      <c r="AM3" s="208"/>
      <c r="AN3" s="208"/>
      <c r="AO3" s="208"/>
      <c r="AP3" s="208"/>
      <c r="AQ3" s="195" t="s">
        <v>115</v>
      </c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6"/>
      <c r="BC3" s="177" t="s">
        <v>10</v>
      </c>
      <c r="BD3" s="177"/>
      <c r="BE3" s="177"/>
      <c r="BF3" s="177"/>
      <c r="BG3" s="177"/>
      <c r="BH3" s="177"/>
      <c r="BI3" s="177"/>
      <c r="BJ3" s="177"/>
      <c r="BK3" s="174" t="s">
        <v>297</v>
      </c>
      <c r="BL3" s="174"/>
      <c r="BM3" s="174"/>
      <c r="BN3" s="174"/>
      <c r="BO3" s="174"/>
      <c r="BP3" s="174"/>
      <c r="BQ3" s="174"/>
      <c r="BR3" s="174"/>
      <c r="BU3" s="152"/>
      <c r="BV3" s="152"/>
      <c r="BW3" s="152"/>
      <c r="BX3" s="152"/>
      <c r="BY3" s="152"/>
      <c r="BZ3" s="153"/>
      <c r="CA3" s="153"/>
      <c r="CB3" s="153"/>
      <c r="CC3" s="153"/>
      <c r="CD3" s="153"/>
    </row>
    <row r="4" spans="3:92" ht="15.75" thickBot="1">
      <c r="C4" s="203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7" t="s">
        <v>8</v>
      </c>
      <c r="AJ4" s="208"/>
      <c r="AK4" s="208"/>
      <c r="AL4" s="208"/>
      <c r="AM4" s="208"/>
      <c r="AN4" s="208"/>
      <c r="AO4" s="208"/>
      <c r="AP4" s="208"/>
      <c r="AQ4" s="195" t="s">
        <v>116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6"/>
      <c r="BC4" s="181"/>
      <c r="BD4" s="182"/>
      <c r="BE4" s="182"/>
      <c r="BF4" s="182"/>
      <c r="BG4" s="182"/>
      <c r="BH4" s="182"/>
      <c r="BI4" s="182"/>
      <c r="BJ4" s="183"/>
      <c r="BK4" s="175" t="s">
        <v>298</v>
      </c>
      <c r="BL4" s="184"/>
      <c r="BM4" s="184"/>
      <c r="BN4" s="184"/>
      <c r="BO4" s="184"/>
      <c r="BP4" s="184"/>
      <c r="BQ4" s="184"/>
      <c r="BR4" s="176"/>
      <c r="BU4" s="152"/>
      <c r="BV4" s="152"/>
      <c r="BW4" s="152"/>
      <c r="BX4" s="152"/>
      <c r="BY4" s="152"/>
    </row>
    <row r="5" spans="3:92" ht="15.75" thickBot="1">
      <c r="C5" s="189" t="s">
        <v>4</v>
      </c>
      <c r="D5" s="190"/>
      <c r="E5" s="190"/>
      <c r="F5" s="190"/>
      <c r="G5" s="190"/>
      <c r="H5" s="190"/>
      <c r="I5" s="190"/>
      <c r="J5" s="190"/>
      <c r="K5" s="157" t="s">
        <v>81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9"/>
      <c r="AI5" s="191" t="s">
        <v>5</v>
      </c>
      <c r="AJ5" s="192"/>
      <c r="AK5" s="192"/>
      <c r="AL5" s="192"/>
      <c r="AM5" s="192"/>
      <c r="AN5" s="192"/>
      <c r="AO5" s="192"/>
      <c r="AP5" s="192"/>
      <c r="AQ5" s="163" t="s">
        <v>117</v>
      </c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6"/>
      <c r="BU5" s="152"/>
      <c r="BV5" s="152"/>
      <c r="BW5" s="152"/>
      <c r="BX5" s="152"/>
      <c r="BY5" s="152"/>
    </row>
    <row r="6" spans="3:92" ht="15.75" thickBot="1">
      <c r="C6" s="167" t="s">
        <v>45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  <c r="P6" s="167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9"/>
      <c r="AS6" s="167" t="s">
        <v>11</v>
      </c>
      <c r="AT6" s="170"/>
      <c r="AU6" s="171"/>
      <c r="AV6" s="167"/>
      <c r="AW6" s="170"/>
      <c r="AX6" s="170"/>
      <c r="AY6" s="170"/>
      <c r="AZ6" s="171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52"/>
      <c r="BV6" s="152"/>
      <c r="BW6" s="152"/>
      <c r="BX6" s="152"/>
      <c r="BY6" s="152"/>
    </row>
    <row r="7" spans="3:92" ht="15.75" thickBot="1">
      <c r="C7" s="179" t="s">
        <v>11</v>
      </c>
      <c r="D7" s="180"/>
      <c r="E7" s="160" t="s">
        <v>46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2"/>
      <c r="BU7" s="152"/>
      <c r="BV7" s="152"/>
      <c r="BW7" s="152"/>
      <c r="BX7" s="152"/>
      <c r="BY7" s="152"/>
    </row>
    <row r="8" spans="3:92">
      <c r="C8" s="172"/>
      <c r="D8" s="173"/>
      <c r="E8" s="371" t="s">
        <v>177</v>
      </c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3"/>
      <c r="BU8" s="152"/>
      <c r="BV8" s="152"/>
      <c r="BW8" s="152"/>
      <c r="BX8" s="152"/>
      <c r="BY8" s="152"/>
    </row>
    <row r="9" spans="3:92">
      <c r="C9" s="120">
        <v>7.1</v>
      </c>
      <c r="D9" s="121"/>
      <c r="E9" s="154" t="s">
        <v>179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6"/>
      <c r="BU9" s="3"/>
      <c r="BV9" s="3"/>
      <c r="BW9" s="3"/>
      <c r="BX9" s="3"/>
      <c r="BY9" s="3"/>
    </row>
    <row r="10" spans="3:92">
      <c r="C10" s="120">
        <v>7.3</v>
      </c>
      <c r="D10" s="121"/>
      <c r="E10" s="154" t="s">
        <v>192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6"/>
      <c r="BU10" s="3"/>
      <c r="BV10" s="3"/>
      <c r="BW10" s="3"/>
      <c r="BX10" s="3"/>
      <c r="BY10" s="3"/>
    </row>
    <row r="11" spans="3:92">
      <c r="C11" s="120">
        <v>7.4</v>
      </c>
      <c r="D11" s="121"/>
      <c r="E11" s="154" t="s">
        <v>191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6"/>
      <c r="BU11" s="3"/>
      <c r="BV11" s="3"/>
      <c r="BW11" s="3"/>
      <c r="BX11" s="3"/>
      <c r="BY11" s="3"/>
    </row>
    <row r="12" spans="3:92">
      <c r="C12" s="120">
        <v>7.8</v>
      </c>
      <c r="D12" s="121"/>
      <c r="E12" s="154" t="s">
        <v>180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6"/>
      <c r="BU12" s="3"/>
      <c r="BV12" s="3"/>
      <c r="BW12" s="3"/>
      <c r="BX12" s="3"/>
      <c r="BY12" s="3"/>
    </row>
    <row r="13" spans="3:92">
      <c r="C13" s="120">
        <v>7.1</v>
      </c>
      <c r="D13" s="121"/>
      <c r="E13" s="145" t="s">
        <v>181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9"/>
      <c r="BU13" s="3"/>
      <c r="BV13" s="3"/>
      <c r="BW13" s="3"/>
      <c r="BX13" s="3"/>
      <c r="BY13" s="3"/>
    </row>
    <row r="14" spans="3:92">
      <c r="C14" s="120">
        <v>7.13</v>
      </c>
      <c r="D14" s="121"/>
      <c r="E14" s="145" t="s">
        <v>182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9"/>
      <c r="BU14" s="3"/>
      <c r="BV14" s="3"/>
      <c r="BW14" s="3"/>
      <c r="BX14" s="3"/>
      <c r="BY14" s="3"/>
    </row>
    <row r="15" spans="3:92">
      <c r="C15" s="120">
        <v>7.15</v>
      </c>
      <c r="D15" s="121"/>
      <c r="E15" s="145" t="s">
        <v>183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9"/>
      <c r="BU15" s="3"/>
      <c r="BV15" s="3"/>
      <c r="BW15" s="3"/>
      <c r="BX15" s="3"/>
      <c r="BY15" s="3"/>
    </row>
    <row r="16" spans="3:92">
      <c r="C16" s="120">
        <v>7.18</v>
      </c>
      <c r="D16" s="121"/>
      <c r="E16" s="145" t="s">
        <v>184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9"/>
      <c r="BU16" s="3"/>
      <c r="BV16" s="3"/>
      <c r="BW16" s="3"/>
      <c r="BX16" s="3"/>
      <c r="BY16" s="3"/>
    </row>
    <row r="17" spans="3:77">
      <c r="C17" s="120">
        <v>7.19</v>
      </c>
      <c r="D17" s="121"/>
      <c r="E17" s="145" t="s">
        <v>185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9"/>
      <c r="BU17" s="3"/>
      <c r="BV17" s="3"/>
      <c r="BW17" s="3"/>
      <c r="BX17" s="3"/>
      <c r="BY17" s="3"/>
    </row>
    <row r="18" spans="3:77">
      <c r="C18" s="120"/>
      <c r="D18" s="121"/>
      <c r="E18" s="374" t="s">
        <v>178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6"/>
      <c r="BU18" s="3"/>
      <c r="BV18" s="3"/>
      <c r="BW18" s="3"/>
      <c r="BX18" s="3"/>
      <c r="BY18" s="3"/>
    </row>
    <row r="19" spans="3:77">
      <c r="C19" s="120">
        <v>8.4</v>
      </c>
      <c r="D19" s="121"/>
      <c r="E19" s="145" t="s">
        <v>186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9"/>
      <c r="BU19" s="3"/>
      <c r="BV19" s="3"/>
      <c r="BW19" s="3"/>
      <c r="BX19" s="3"/>
      <c r="BY19" s="3"/>
    </row>
    <row r="20" spans="3:77">
      <c r="C20" s="120">
        <v>8.5</v>
      </c>
      <c r="D20" s="121"/>
      <c r="E20" s="145" t="s">
        <v>187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9"/>
    </row>
    <row r="21" spans="3:77">
      <c r="C21" s="120">
        <v>8.1</v>
      </c>
      <c r="D21" s="121"/>
      <c r="E21" s="145" t="s">
        <v>188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9"/>
    </row>
    <row r="22" spans="3:77">
      <c r="C22" s="120"/>
      <c r="D22" s="121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9"/>
    </row>
    <row r="23" spans="3:77" ht="15.75" thickBot="1">
      <c r="C23" s="146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50"/>
    </row>
    <row r="24" spans="3:77" ht="16.5" thickTop="1" thickBot="1">
      <c r="C24" s="124" t="s">
        <v>47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  <c r="V24" s="124" t="s">
        <v>25</v>
      </c>
      <c r="W24" s="125"/>
      <c r="X24" s="126"/>
      <c r="Y24" s="125" t="s">
        <v>43</v>
      </c>
      <c r="Z24" s="125"/>
      <c r="AA24" s="125"/>
      <c r="AB24" s="125"/>
      <c r="AC24" s="125"/>
      <c r="AD24" s="126"/>
      <c r="AE24" s="151" t="s">
        <v>48</v>
      </c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3"/>
      <c r="AX24" s="151" t="s">
        <v>25</v>
      </c>
      <c r="AY24" s="132"/>
      <c r="AZ24" s="133"/>
      <c r="BA24" s="132" t="s">
        <v>43</v>
      </c>
      <c r="BB24" s="132"/>
      <c r="BC24" s="132"/>
      <c r="BD24" s="132"/>
      <c r="BE24" s="132"/>
      <c r="BF24" s="133"/>
      <c r="BG24" s="136" t="s">
        <v>49</v>
      </c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8"/>
    </row>
    <row r="25" spans="3:77" ht="15.75" thickTop="1">
      <c r="C25" s="143" t="s">
        <v>51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97">
        <v>0.15</v>
      </c>
      <c r="W25" s="97"/>
      <c r="X25" s="97"/>
      <c r="Y25" s="141" t="s">
        <v>62</v>
      </c>
      <c r="Z25" s="141"/>
      <c r="AA25" s="141"/>
      <c r="AB25" s="141"/>
      <c r="AC25" s="141"/>
      <c r="AD25" s="142"/>
      <c r="AE25" s="103" t="s">
        <v>119</v>
      </c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1">
        <v>0.19</v>
      </c>
      <c r="AY25" s="101"/>
      <c r="AZ25" s="101"/>
      <c r="BA25" s="134" t="s">
        <v>61</v>
      </c>
      <c r="BB25" s="134"/>
      <c r="BC25" s="134"/>
      <c r="BD25" s="134"/>
      <c r="BE25" s="134"/>
      <c r="BF25" s="135"/>
      <c r="BG25" s="139" t="s">
        <v>50</v>
      </c>
      <c r="BH25" s="140"/>
      <c r="BI25" s="140"/>
      <c r="BJ25" s="140"/>
      <c r="BK25" s="140"/>
      <c r="BL25" s="140"/>
      <c r="BM25" s="140"/>
      <c r="BN25" s="140"/>
      <c r="BO25" s="97">
        <v>0.2</v>
      </c>
      <c r="BP25" s="97"/>
      <c r="BQ25" s="97"/>
      <c r="BR25" s="98"/>
    </row>
    <row r="26" spans="3:77">
      <c r="C26" s="128" t="s">
        <v>118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01">
        <v>0.2</v>
      </c>
      <c r="W26" s="101"/>
      <c r="X26" s="101"/>
      <c r="Y26" s="105" t="s">
        <v>61</v>
      </c>
      <c r="Z26" s="105"/>
      <c r="AA26" s="105"/>
      <c r="AB26" s="105"/>
      <c r="AC26" s="105"/>
      <c r="AD26" s="106"/>
      <c r="AE26" s="103" t="s">
        <v>60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1">
        <v>0.15</v>
      </c>
      <c r="AY26" s="101"/>
      <c r="AZ26" s="101"/>
      <c r="BA26" s="105" t="s">
        <v>62</v>
      </c>
      <c r="BB26" s="105"/>
      <c r="BC26" s="105"/>
      <c r="BD26" s="105"/>
      <c r="BE26" s="105"/>
      <c r="BF26" s="106"/>
      <c r="BG26" s="99" t="s">
        <v>52</v>
      </c>
      <c r="BH26" s="100"/>
      <c r="BI26" s="100"/>
      <c r="BJ26" s="100"/>
      <c r="BK26" s="100"/>
      <c r="BL26" s="100"/>
      <c r="BM26" s="100"/>
      <c r="BN26" s="100"/>
      <c r="BO26" s="101">
        <v>0.05</v>
      </c>
      <c r="BP26" s="101"/>
      <c r="BQ26" s="101"/>
      <c r="BR26" s="102"/>
    </row>
    <row r="27" spans="3:77">
      <c r="C27" s="128" t="s">
        <v>293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01">
        <v>0.1</v>
      </c>
      <c r="W27" s="101"/>
      <c r="X27" s="101"/>
      <c r="Y27" s="105" t="s">
        <v>294</v>
      </c>
      <c r="Z27" s="105"/>
      <c r="AA27" s="105"/>
      <c r="AB27" s="105"/>
      <c r="AC27" s="105"/>
      <c r="AD27" s="106"/>
      <c r="AE27" s="103" t="s">
        <v>101</v>
      </c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1">
        <v>5.0000000000000001E-3</v>
      </c>
      <c r="AY27" s="101"/>
      <c r="AZ27" s="101"/>
      <c r="BA27" s="105" t="s">
        <v>295</v>
      </c>
      <c r="BB27" s="105"/>
      <c r="BC27" s="105"/>
      <c r="BD27" s="105"/>
      <c r="BE27" s="105"/>
      <c r="BF27" s="106"/>
      <c r="BG27" s="99" t="s">
        <v>52</v>
      </c>
      <c r="BH27" s="100"/>
      <c r="BI27" s="100"/>
      <c r="BJ27" s="100"/>
      <c r="BK27" s="100"/>
      <c r="BL27" s="100"/>
      <c r="BM27" s="100"/>
      <c r="BN27" s="100"/>
      <c r="BO27" s="101">
        <v>0.05</v>
      </c>
      <c r="BP27" s="101"/>
      <c r="BQ27" s="101"/>
      <c r="BR27" s="102"/>
    </row>
    <row r="28" spans="3:77"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01"/>
      <c r="W28" s="101"/>
      <c r="X28" s="101"/>
      <c r="Y28" s="105"/>
      <c r="Z28" s="105"/>
      <c r="AA28" s="105"/>
      <c r="AB28" s="105"/>
      <c r="AC28" s="105"/>
      <c r="AD28" s="106"/>
      <c r="AE28" s="103" t="s">
        <v>102</v>
      </c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1">
        <v>5.0000000000000001E-3</v>
      </c>
      <c r="AY28" s="101"/>
      <c r="AZ28" s="101"/>
      <c r="BA28" s="105" t="s">
        <v>296</v>
      </c>
      <c r="BB28" s="105"/>
      <c r="BC28" s="105"/>
      <c r="BD28" s="105"/>
      <c r="BE28" s="105"/>
      <c r="BF28" s="106"/>
      <c r="BG28" s="99"/>
      <c r="BH28" s="100"/>
      <c r="BI28" s="100"/>
      <c r="BJ28" s="100"/>
      <c r="BK28" s="100"/>
      <c r="BL28" s="100"/>
      <c r="BM28" s="100"/>
      <c r="BN28" s="100"/>
      <c r="BO28" s="101"/>
      <c r="BP28" s="101"/>
      <c r="BQ28" s="101"/>
      <c r="BR28" s="102"/>
    </row>
    <row r="29" spans="3:77"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01"/>
      <c r="W29" s="101"/>
      <c r="X29" s="101"/>
      <c r="Y29" s="105"/>
      <c r="Z29" s="105"/>
      <c r="AA29" s="105"/>
      <c r="AB29" s="105"/>
      <c r="AC29" s="105"/>
      <c r="AD29" s="106"/>
      <c r="AE29" s="103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1"/>
      <c r="AY29" s="101"/>
      <c r="AZ29" s="101"/>
      <c r="BA29" s="105"/>
      <c r="BB29" s="105"/>
      <c r="BC29" s="105"/>
      <c r="BD29" s="105"/>
      <c r="BE29" s="105"/>
      <c r="BF29" s="106"/>
      <c r="BG29" s="112"/>
      <c r="BH29" s="113"/>
      <c r="BI29" s="113"/>
      <c r="BJ29" s="113"/>
      <c r="BK29" s="113"/>
      <c r="BL29" s="113"/>
      <c r="BM29" s="113"/>
      <c r="BN29" s="113"/>
      <c r="BO29" s="101"/>
      <c r="BP29" s="101"/>
      <c r="BQ29" s="101"/>
      <c r="BR29" s="102"/>
    </row>
    <row r="30" spans="3:77"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01"/>
      <c r="W30" s="101"/>
      <c r="X30" s="101"/>
      <c r="Y30" s="105"/>
      <c r="Z30" s="105"/>
      <c r="AA30" s="105"/>
      <c r="AB30" s="105"/>
      <c r="AC30" s="105"/>
      <c r="AD30" s="106"/>
      <c r="AE30" s="103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1"/>
      <c r="AY30" s="101"/>
      <c r="AZ30" s="101"/>
      <c r="BA30" s="105"/>
      <c r="BB30" s="105"/>
      <c r="BC30" s="105"/>
      <c r="BD30" s="105"/>
      <c r="BE30" s="105"/>
      <c r="BF30" s="106"/>
      <c r="BG30" s="112"/>
      <c r="BH30" s="113"/>
      <c r="BI30" s="113"/>
      <c r="BJ30" s="113"/>
      <c r="BK30" s="113"/>
      <c r="BL30" s="113"/>
      <c r="BM30" s="113"/>
      <c r="BN30" s="113"/>
      <c r="BO30" s="101"/>
      <c r="BP30" s="101"/>
      <c r="BQ30" s="101"/>
      <c r="BR30" s="102"/>
    </row>
    <row r="31" spans="3:77" ht="15.75" thickBot="1"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09">
        <f>SUM(V25:X30)</f>
        <v>0.44999999999999996</v>
      </c>
      <c r="W31" s="109"/>
      <c r="X31" s="109"/>
      <c r="Y31" s="110"/>
      <c r="Z31" s="110"/>
      <c r="AA31" s="110"/>
      <c r="AB31" s="110"/>
      <c r="AC31" s="110"/>
      <c r="AD31" s="111"/>
      <c r="AE31" s="107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9">
        <f>SUM(AX25:AZ30)</f>
        <v>0.35</v>
      </c>
      <c r="AY31" s="109"/>
      <c r="AZ31" s="109"/>
      <c r="BA31" s="110"/>
      <c r="BB31" s="110"/>
      <c r="BC31" s="110"/>
      <c r="BD31" s="110"/>
      <c r="BE31" s="110"/>
      <c r="BF31" s="111"/>
      <c r="BG31" s="114"/>
      <c r="BH31" s="115"/>
      <c r="BI31" s="115"/>
      <c r="BJ31" s="115"/>
      <c r="BK31" s="115"/>
      <c r="BL31" s="115"/>
      <c r="BM31" s="115"/>
      <c r="BN31" s="115"/>
      <c r="BO31" s="109">
        <f>SUM(BO25:BR30)</f>
        <v>0.3</v>
      </c>
      <c r="BP31" s="109"/>
      <c r="BQ31" s="109"/>
      <c r="BR31" s="116"/>
    </row>
    <row r="32" spans="3:77"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7"/>
      <c r="W32" s="127"/>
      <c r="X32" s="127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53</v>
      </c>
      <c r="BL32" s="30"/>
      <c r="BM32" s="30"/>
      <c r="BN32" s="30"/>
      <c r="BO32" s="95">
        <f>V31+AX31+BO31</f>
        <v>1.0999999999999999</v>
      </c>
      <c r="BP32" s="96"/>
      <c r="BQ32" s="96"/>
      <c r="BR32" s="96"/>
    </row>
    <row r="33" spans="3:21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</sheetData>
  <mergeCells count="141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P32" sqref="AP32:BA32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" bestFit="1" customWidth="1"/>
    <col min="45" max="45" width="5.140625" bestFit="1" customWidth="1"/>
    <col min="78" max="78" width="4" customWidth="1"/>
    <col min="79" max="79" width="4" hidden="1" customWidth="1"/>
    <col min="80" max="80" width="0" hidden="1" customWidth="1"/>
  </cols>
  <sheetData>
    <row r="1" spans="1:80" ht="15.75" thickBot="1">
      <c r="A1" s="235" t="s">
        <v>37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29" t="s">
        <v>26</v>
      </c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1"/>
    </row>
    <row r="2" spans="1:80" ht="15.75" thickBot="1">
      <c r="B2" s="17"/>
      <c r="C2" s="236" t="s">
        <v>33</v>
      </c>
      <c r="D2" s="236"/>
      <c r="E2" s="236"/>
      <c r="F2" s="236"/>
      <c r="G2" s="236"/>
      <c r="H2" s="236">
        <v>10</v>
      </c>
      <c r="I2" s="236"/>
      <c r="J2" s="236"/>
      <c r="K2" s="236"/>
      <c r="L2" s="236"/>
      <c r="M2" s="236" t="s">
        <v>34</v>
      </c>
      <c r="N2" s="236"/>
      <c r="O2" s="236"/>
      <c r="P2" s="236"/>
      <c r="Q2" s="236"/>
      <c r="R2" s="236">
        <v>7</v>
      </c>
      <c r="S2" s="236"/>
      <c r="T2" s="236"/>
      <c r="U2" s="236"/>
      <c r="V2" s="236"/>
      <c r="W2" s="236" t="s">
        <v>35</v>
      </c>
      <c r="X2" s="236"/>
      <c r="Y2" s="236"/>
      <c r="Z2" s="236"/>
      <c r="AA2" s="236"/>
      <c r="AB2" s="236">
        <v>5</v>
      </c>
      <c r="AC2" s="236"/>
      <c r="AD2" s="236"/>
      <c r="AE2" s="236"/>
      <c r="AF2" s="236"/>
      <c r="AG2" s="236" t="s">
        <v>36</v>
      </c>
      <c r="AH2" s="236"/>
      <c r="AI2" s="236"/>
      <c r="AJ2" s="236"/>
      <c r="AK2" s="236"/>
      <c r="AP2" s="34"/>
      <c r="AQ2" s="232" t="s">
        <v>33</v>
      </c>
      <c r="AR2" s="232"/>
      <c r="AS2" s="232"/>
      <c r="AT2" s="232"/>
      <c r="AU2" s="232"/>
      <c r="AV2" s="232">
        <v>10</v>
      </c>
      <c r="AW2" s="232"/>
      <c r="AX2" s="232"/>
      <c r="AY2" s="232"/>
      <c r="AZ2" s="232"/>
      <c r="BA2" s="232" t="s">
        <v>34</v>
      </c>
      <c r="BB2" s="232"/>
      <c r="BC2" s="232"/>
      <c r="BD2" s="232"/>
      <c r="BE2" s="232"/>
      <c r="BF2" s="232">
        <v>7</v>
      </c>
      <c r="BG2" s="232"/>
      <c r="BH2" s="232"/>
      <c r="BI2" s="232"/>
      <c r="BJ2" s="232"/>
      <c r="BK2" s="232" t="s">
        <v>35</v>
      </c>
      <c r="BL2" s="232"/>
      <c r="BM2" s="232"/>
      <c r="BN2" s="232"/>
      <c r="BO2" s="232"/>
      <c r="BP2" s="232">
        <v>5</v>
      </c>
      <c r="BQ2" s="232"/>
      <c r="BR2" s="232"/>
      <c r="BS2" s="232"/>
      <c r="BT2" s="232"/>
      <c r="BU2" s="232" t="s">
        <v>36</v>
      </c>
      <c r="BV2" s="232"/>
      <c r="BW2" s="232"/>
      <c r="BX2" s="232"/>
      <c r="BY2" s="232"/>
    </row>
    <row r="3" spans="1:80" ht="15.75" thickBot="1">
      <c r="B3" s="225" t="s">
        <v>27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5" t="s">
        <v>27</v>
      </c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7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7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9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4" t="s">
        <v>121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4" t="s">
        <v>121</v>
      </c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4" t="s">
        <v>122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4" t="s">
        <v>122</v>
      </c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4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0" t="s">
        <v>59</v>
      </c>
      <c r="C8" s="220"/>
      <c r="D8" s="220"/>
      <c r="E8" s="50">
        <v>0.01</v>
      </c>
      <c r="F8" s="233"/>
      <c r="G8" s="234"/>
      <c r="H8" s="234"/>
      <c r="I8" s="182"/>
      <c r="J8" s="182"/>
      <c r="K8" s="182"/>
      <c r="L8" s="182"/>
      <c r="M8" s="183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10"/>
      <c r="AQ8" s="211"/>
      <c r="AR8" s="211"/>
      <c r="AS8" s="212"/>
      <c r="AT8" s="212"/>
      <c r="AU8" s="212"/>
      <c r="AV8" s="212"/>
      <c r="AW8" s="212"/>
      <c r="AX8" s="212"/>
      <c r="AY8" s="212"/>
      <c r="AZ8" s="212"/>
      <c r="BA8" s="213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17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9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7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9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4" t="s">
        <v>123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4" t="s">
        <v>123</v>
      </c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4" t="s">
        <v>124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4" t="s">
        <v>124</v>
      </c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.75" customHeight="1" thickBot="1"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4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0" t="s">
        <v>59</v>
      </c>
      <c r="C13" s="220"/>
      <c r="D13" s="220"/>
      <c r="E13" s="50">
        <v>0.04</v>
      </c>
      <c r="F13" s="221"/>
      <c r="G13" s="222"/>
      <c r="H13" s="222"/>
      <c r="I13" s="223"/>
      <c r="J13" s="223"/>
      <c r="K13" s="223"/>
      <c r="L13" s="223"/>
      <c r="M13" s="224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28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3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7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9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4" t="s">
        <v>125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4" t="s">
        <v>125</v>
      </c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214" t="s">
        <v>126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4" t="s">
        <v>126</v>
      </c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214" t="s">
        <v>120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4" t="s">
        <v>120</v>
      </c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0" t="s">
        <v>59</v>
      </c>
      <c r="C18" s="220"/>
      <c r="D18" s="220"/>
      <c r="E18" s="50">
        <v>0.01</v>
      </c>
      <c r="F18" s="221"/>
      <c r="G18" s="222"/>
      <c r="H18" s="222"/>
      <c r="I18" s="223"/>
      <c r="J18" s="223"/>
      <c r="K18" s="223"/>
      <c r="L18" s="223"/>
      <c r="M18" s="224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10"/>
      <c r="AQ18" s="211"/>
      <c r="AR18" s="211"/>
      <c r="AS18" s="212"/>
      <c r="AT18" s="212"/>
      <c r="AU18" s="212"/>
      <c r="AV18" s="212"/>
      <c r="AW18" s="212"/>
      <c r="AX18" s="212"/>
      <c r="AY18" s="212"/>
      <c r="AZ18" s="212"/>
      <c r="BA18" s="213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7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9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4" t="s">
        <v>28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4" t="s">
        <v>28</v>
      </c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4" t="s">
        <v>29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4" t="s">
        <v>29</v>
      </c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4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0" t="s">
        <v>59</v>
      </c>
      <c r="C23" s="220"/>
      <c r="D23" s="220"/>
      <c r="E23" s="50">
        <v>0.03</v>
      </c>
      <c r="F23" s="221"/>
      <c r="G23" s="222"/>
      <c r="H23" s="222"/>
      <c r="I23" s="223"/>
      <c r="J23" s="223"/>
      <c r="K23" s="223"/>
      <c r="L23" s="223"/>
      <c r="M23" s="224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10"/>
      <c r="AQ23" s="211"/>
      <c r="AR23" s="211"/>
      <c r="AS23" s="212"/>
      <c r="AT23" s="212"/>
      <c r="AU23" s="212"/>
      <c r="AV23" s="212"/>
      <c r="AW23" s="212"/>
      <c r="AX23" s="212"/>
      <c r="AY23" s="212"/>
      <c r="AZ23" s="212"/>
      <c r="BA23" s="213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7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4" t="s">
        <v>127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4" t="s">
        <v>127</v>
      </c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4" t="s">
        <v>30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4" t="s">
        <v>30</v>
      </c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0.5" customHeight="1" thickBot="1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4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0" t="s">
        <v>59</v>
      </c>
      <c r="C28" s="220"/>
      <c r="D28" s="220"/>
      <c r="E28" s="50">
        <v>0.03</v>
      </c>
      <c r="F28" s="221"/>
      <c r="G28" s="222"/>
      <c r="H28" s="222"/>
      <c r="I28" s="223"/>
      <c r="J28" s="223"/>
      <c r="K28" s="223"/>
      <c r="L28" s="223"/>
      <c r="M28" s="224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10"/>
      <c r="AQ28" s="211"/>
      <c r="AR28" s="211"/>
      <c r="AS28" s="212"/>
      <c r="AT28" s="212"/>
      <c r="AU28" s="212"/>
      <c r="AV28" s="212"/>
      <c r="AW28" s="212"/>
      <c r="AX28" s="212"/>
      <c r="AY28" s="212"/>
      <c r="AZ28" s="212"/>
      <c r="BA28" s="213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9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7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9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4" t="s">
        <v>31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4" t="s">
        <v>31</v>
      </c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4" t="s">
        <v>32</v>
      </c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4" t="s">
        <v>32</v>
      </c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4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0" t="s">
        <v>59</v>
      </c>
      <c r="C33" s="220"/>
      <c r="D33" s="220"/>
      <c r="E33" s="50">
        <v>0.03</v>
      </c>
      <c r="F33" s="221"/>
      <c r="G33" s="222"/>
      <c r="H33" s="222"/>
      <c r="I33" s="223"/>
      <c r="J33" s="223"/>
      <c r="K33" s="223"/>
      <c r="L33" s="223"/>
      <c r="M33" s="224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10"/>
      <c r="AQ33" s="211"/>
      <c r="AR33" s="211"/>
      <c r="AS33" s="212"/>
      <c r="AT33" s="212"/>
      <c r="AU33" s="212"/>
      <c r="AV33" s="212"/>
      <c r="AW33" s="212"/>
      <c r="AX33" s="212"/>
      <c r="AY33" s="212"/>
      <c r="AZ33" s="212"/>
      <c r="BA33" s="213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09" t="s">
        <v>82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09" t="s">
        <v>82</v>
      </c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EW50"/>
  <sheetViews>
    <sheetView workbookViewId="0">
      <selection activeCell="G27" sqref="B5:L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7" width="4.7109375" customWidth="1"/>
  </cols>
  <sheetData>
    <row r="1" spans="2:67 16377:16377" ht="15.75" thickBot="1"/>
    <row r="2" spans="2:67 16377:16377">
      <c r="B2" s="246" t="s">
        <v>21</v>
      </c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262" t="s">
        <v>16</v>
      </c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4"/>
      <c r="AD2" s="4"/>
      <c r="AE2" s="4"/>
      <c r="AF2" s="237" t="s">
        <v>17</v>
      </c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9"/>
      <c r="BM2" s="5"/>
      <c r="BN2" s="5"/>
      <c r="BO2" s="5"/>
    </row>
    <row r="3" spans="2:67 16377:16377" ht="18.75" customHeight="1" thickBot="1">
      <c r="B3" s="10"/>
      <c r="C3" s="11"/>
      <c r="D3" s="332" t="s">
        <v>13</v>
      </c>
      <c r="E3" s="332"/>
      <c r="F3" s="332"/>
      <c r="G3" s="332" t="s">
        <v>14</v>
      </c>
      <c r="H3" s="332"/>
      <c r="I3" s="332"/>
      <c r="J3" s="332" t="s">
        <v>15</v>
      </c>
      <c r="K3" s="241"/>
      <c r="L3" s="242"/>
      <c r="M3" s="240" t="s">
        <v>18</v>
      </c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2"/>
      <c r="AC3" s="4"/>
      <c r="AD3" s="4"/>
      <c r="AE3" s="4"/>
      <c r="AF3" s="243" t="s">
        <v>18</v>
      </c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  <c r="BM3" s="5"/>
      <c r="BN3" s="5"/>
      <c r="BO3" s="5"/>
    </row>
    <row r="4" spans="2:67 16377:16377" ht="21" thickBot="1">
      <c r="B4" s="249" t="s">
        <v>12</v>
      </c>
      <c r="C4" s="250"/>
      <c r="D4" s="251" t="s">
        <v>24</v>
      </c>
      <c r="E4" s="252"/>
      <c r="F4" s="253"/>
      <c r="G4" s="254" t="s">
        <v>22</v>
      </c>
      <c r="H4" s="255"/>
      <c r="I4" s="255"/>
      <c r="J4" s="254" t="s">
        <v>23</v>
      </c>
      <c r="K4" s="256"/>
      <c r="L4" s="256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</row>
    <row r="5" spans="2:67 16377:16377">
      <c r="B5" s="257" t="s">
        <v>189</v>
      </c>
      <c r="C5" s="258"/>
      <c r="D5" s="259" t="s">
        <v>202</v>
      </c>
      <c r="E5" s="260"/>
      <c r="F5" s="261"/>
      <c r="G5" s="259" t="s">
        <v>204</v>
      </c>
      <c r="H5" s="260"/>
      <c r="I5" s="261"/>
      <c r="J5" s="259" t="s">
        <v>209</v>
      </c>
      <c r="K5" s="260"/>
      <c r="L5" s="26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2:67 16377:16377">
      <c r="B6" s="265" t="s">
        <v>190</v>
      </c>
      <c r="C6" s="266"/>
      <c r="D6" s="267" t="s">
        <v>203</v>
      </c>
      <c r="E6" s="268"/>
      <c r="F6" s="269"/>
      <c r="G6" s="267" t="s">
        <v>205</v>
      </c>
      <c r="H6" s="275"/>
      <c r="I6" s="269"/>
      <c r="J6" s="267" t="s">
        <v>210</v>
      </c>
      <c r="K6" s="275"/>
      <c r="L6" s="26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2:67 16377:16377">
      <c r="B7" s="265"/>
      <c r="C7" s="266"/>
      <c r="D7" s="267" t="s">
        <v>135</v>
      </c>
      <c r="E7" s="268"/>
      <c r="F7" s="269"/>
      <c r="G7" s="267" t="s">
        <v>206</v>
      </c>
      <c r="H7" s="268"/>
      <c r="I7" s="269"/>
      <c r="J7" s="267" t="s">
        <v>211</v>
      </c>
      <c r="K7" s="268"/>
      <c r="L7" s="269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2:67 16377:16377" ht="15.75" thickBot="1">
      <c r="B8" s="265"/>
      <c r="C8" s="266"/>
      <c r="D8" s="267"/>
      <c r="E8" s="268"/>
      <c r="F8" s="269"/>
      <c r="G8" s="267" t="s">
        <v>207</v>
      </c>
      <c r="H8" s="268"/>
      <c r="I8" s="269"/>
      <c r="J8" s="267" t="s">
        <v>212</v>
      </c>
      <c r="K8" s="268"/>
      <c r="L8" s="269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2:67 16377:16377" ht="15.75" thickBot="1">
      <c r="B9" s="35" t="s">
        <v>80</v>
      </c>
      <c r="C9" s="47">
        <v>0.03</v>
      </c>
      <c r="D9" s="270"/>
      <c r="E9" s="271"/>
      <c r="F9" s="272"/>
      <c r="G9" s="273" t="s">
        <v>208</v>
      </c>
      <c r="H9" s="274"/>
      <c r="I9" s="272"/>
      <c r="J9" s="273" t="s">
        <v>213</v>
      </c>
      <c r="K9" s="274"/>
      <c r="L9" s="272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</row>
    <row r="10" spans="2:67 16377:16377">
      <c r="B10" s="257" t="s">
        <v>193</v>
      </c>
      <c r="C10" s="258"/>
      <c r="D10" s="284" t="s">
        <v>214</v>
      </c>
      <c r="E10" s="285"/>
      <c r="F10" s="286"/>
      <c r="G10" s="284" t="s">
        <v>217</v>
      </c>
      <c r="H10" s="285"/>
      <c r="I10" s="286"/>
      <c r="J10" s="284" t="s">
        <v>223</v>
      </c>
      <c r="K10" s="285"/>
      <c r="L10" s="286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2:67 16377:16377">
      <c r="B11" s="265" t="s">
        <v>194</v>
      </c>
      <c r="C11" s="266"/>
      <c r="D11" s="278" t="s">
        <v>215</v>
      </c>
      <c r="E11" s="276"/>
      <c r="F11" s="277"/>
      <c r="G11" s="278" t="s">
        <v>218</v>
      </c>
      <c r="H11" s="276"/>
      <c r="I11" s="277"/>
      <c r="J11" s="278" t="s">
        <v>224</v>
      </c>
      <c r="K11" s="276"/>
      <c r="L11" s="277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2:67 16377:16377">
      <c r="B12" s="265" t="s">
        <v>195</v>
      </c>
      <c r="C12" s="266"/>
      <c r="D12" s="278" t="s">
        <v>216</v>
      </c>
      <c r="E12" s="276"/>
      <c r="F12" s="277"/>
      <c r="G12" s="278" t="s">
        <v>254</v>
      </c>
      <c r="H12" s="276"/>
      <c r="I12" s="277"/>
      <c r="J12" s="278" t="s">
        <v>255</v>
      </c>
      <c r="K12" s="276"/>
      <c r="L12" s="277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2:67 16377:16377" ht="15.75" thickBot="1">
      <c r="B13" s="279"/>
      <c r="C13" s="280"/>
      <c r="D13" s="278" t="s">
        <v>256</v>
      </c>
      <c r="E13" s="281"/>
      <c r="F13" s="277"/>
      <c r="G13" s="278" t="s">
        <v>220</v>
      </c>
      <c r="H13" s="281"/>
      <c r="I13" s="277"/>
      <c r="J13" s="278" t="s">
        <v>221</v>
      </c>
      <c r="K13" s="281"/>
      <c r="L13" s="277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2:67 16377:16377" ht="15.75" thickBot="1">
      <c r="B14" s="35" t="s">
        <v>80</v>
      </c>
      <c r="C14" s="47">
        <v>0.04</v>
      </c>
      <c r="D14" s="290"/>
      <c r="E14" s="291"/>
      <c r="F14" s="292"/>
      <c r="G14" s="379" t="s">
        <v>219</v>
      </c>
      <c r="H14" s="380"/>
      <c r="I14" s="292"/>
      <c r="J14" s="379" t="s">
        <v>222</v>
      </c>
      <c r="K14" s="380"/>
      <c r="L14" s="292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</row>
    <row r="15" spans="2:67 16377:16377">
      <c r="B15" s="282"/>
      <c r="C15" s="283"/>
      <c r="D15" s="293" t="s">
        <v>202</v>
      </c>
      <c r="E15" s="294"/>
      <c r="F15" s="295"/>
      <c r="G15" s="293" t="s">
        <v>225</v>
      </c>
      <c r="H15" s="294"/>
      <c r="I15" s="295"/>
      <c r="J15" s="293" t="s">
        <v>209</v>
      </c>
      <c r="K15" s="294"/>
      <c r="L15" s="295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XEW15" s="7"/>
    </row>
    <row r="16" spans="2:67 16377:16377">
      <c r="B16" s="265" t="s">
        <v>257</v>
      </c>
      <c r="C16" s="266"/>
      <c r="D16" s="287" t="s">
        <v>258</v>
      </c>
      <c r="E16" s="288"/>
      <c r="F16" s="289"/>
      <c r="G16" s="287" t="s">
        <v>259</v>
      </c>
      <c r="H16" s="288"/>
      <c r="I16" s="289"/>
      <c r="J16" s="287" t="s">
        <v>260</v>
      </c>
      <c r="K16" s="288"/>
      <c r="L16" s="289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XEW16" s="8"/>
    </row>
    <row r="17" spans="2:64 16377:16377">
      <c r="B17" s="265" t="s">
        <v>196</v>
      </c>
      <c r="C17" s="266"/>
      <c r="D17" s="287" t="s">
        <v>261</v>
      </c>
      <c r="E17" s="288"/>
      <c r="F17" s="289"/>
      <c r="G17" s="287" t="s">
        <v>262</v>
      </c>
      <c r="H17" s="288"/>
      <c r="I17" s="289"/>
      <c r="J17" s="287" t="s">
        <v>263</v>
      </c>
      <c r="K17" s="288"/>
      <c r="L17" s="28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XEW17" s="8"/>
    </row>
    <row r="18" spans="2:64 16377:16377" ht="12.75" customHeight="1">
      <c r="B18" s="265" t="s">
        <v>264</v>
      </c>
      <c r="C18" s="266"/>
      <c r="D18" s="287"/>
      <c r="E18" s="307"/>
      <c r="F18" s="289"/>
      <c r="G18" s="287" t="s">
        <v>226</v>
      </c>
      <c r="H18" s="307"/>
      <c r="I18" s="289"/>
      <c r="J18" s="287" t="s">
        <v>265</v>
      </c>
      <c r="K18" s="307"/>
      <c r="L18" s="28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XEW18" s="8"/>
    </row>
    <row r="19" spans="2:64 16377:16377" ht="12.75" customHeight="1" thickBot="1">
      <c r="B19" s="377" t="s">
        <v>197</v>
      </c>
      <c r="C19" s="378"/>
      <c r="D19" s="287"/>
      <c r="E19" s="307"/>
      <c r="F19" s="289"/>
      <c r="G19" s="287"/>
      <c r="H19" s="307"/>
      <c r="I19" s="289"/>
      <c r="J19" s="287" t="s">
        <v>266</v>
      </c>
      <c r="K19" s="307"/>
      <c r="L19" s="28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XEW19" s="8"/>
    </row>
    <row r="20" spans="2:64 16377:16377" ht="12.75" customHeight="1" thickBot="1">
      <c r="B20" s="35" t="s">
        <v>80</v>
      </c>
      <c r="C20" s="47">
        <v>0.03</v>
      </c>
      <c r="D20" s="296"/>
      <c r="E20" s="297"/>
      <c r="F20" s="298"/>
      <c r="G20" s="296"/>
      <c r="H20" s="297"/>
      <c r="I20" s="298"/>
      <c r="J20" s="299" t="s">
        <v>227</v>
      </c>
      <c r="K20" s="300"/>
      <c r="L20" s="301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XEW20" s="9"/>
    </row>
    <row r="21" spans="2:64 16377:16377" ht="12.75" customHeight="1">
      <c r="B21" s="257" t="s">
        <v>267</v>
      </c>
      <c r="C21" s="258"/>
      <c r="D21" s="304" t="s">
        <v>268</v>
      </c>
      <c r="E21" s="305"/>
      <c r="F21" s="306"/>
      <c r="G21" s="304" t="s">
        <v>231</v>
      </c>
      <c r="H21" s="305"/>
      <c r="I21" s="306"/>
      <c r="J21" s="304" t="s">
        <v>237</v>
      </c>
      <c r="K21" s="305"/>
      <c r="L21" s="30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2:64 16377:16377" ht="12.75" customHeight="1">
      <c r="B22" s="265" t="s">
        <v>198</v>
      </c>
      <c r="C22" s="266"/>
      <c r="D22" s="310" t="s">
        <v>228</v>
      </c>
      <c r="E22" s="313"/>
      <c r="F22" s="312"/>
      <c r="G22" s="310" t="s">
        <v>232</v>
      </c>
      <c r="H22" s="313"/>
      <c r="I22" s="312"/>
      <c r="J22" s="310" t="s">
        <v>238</v>
      </c>
      <c r="K22" s="313"/>
      <c r="L22" s="312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2:64 16377:16377" ht="12.75" customHeight="1">
      <c r="B23" s="265" t="s">
        <v>199</v>
      </c>
      <c r="C23" s="266"/>
      <c r="D23" s="310" t="s">
        <v>229</v>
      </c>
      <c r="E23" s="313"/>
      <c r="F23" s="312"/>
      <c r="G23" s="310" t="s">
        <v>233</v>
      </c>
      <c r="H23" s="313"/>
      <c r="I23" s="312"/>
      <c r="J23" s="310" t="s">
        <v>239</v>
      </c>
      <c r="K23" s="313"/>
      <c r="L23" s="31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2:64 16377:16377" ht="12.75" customHeight="1">
      <c r="B24" s="265" t="s">
        <v>200</v>
      </c>
      <c r="C24" s="266"/>
      <c r="D24" s="310" t="s">
        <v>230</v>
      </c>
      <c r="E24" s="311"/>
      <c r="F24" s="312"/>
      <c r="G24" s="310" t="s">
        <v>234</v>
      </c>
      <c r="H24" s="311"/>
      <c r="I24" s="312"/>
      <c r="J24" s="310" t="s">
        <v>240</v>
      </c>
      <c r="K24" s="311"/>
      <c r="L24" s="31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2:64 16377:16377" ht="12.75" customHeight="1" thickBot="1">
      <c r="B25" s="308"/>
      <c r="C25" s="309"/>
      <c r="D25" s="310" t="s">
        <v>197</v>
      </c>
      <c r="E25" s="311"/>
      <c r="F25" s="312"/>
      <c r="G25" s="310" t="s">
        <v>235</v>
      </c>
      <c r="H25" s="311"/>
      <c r="I25" s="312"/>
      <c r="J25" s="310" t="s">
        <v>241</v>
      </c>
      <c r="K25" s="311"/>
      <c r="L25" s="31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2:64 16377:16377" ht="12.75" customHeight="1" thickBot="1">
      <c r="B26" s="35" t="s">
        <v>80</v>
      </c>
      <c r="C26" s="47">
        <v>0.03</v>
      </c>
      <c r="D26" s="317"/>
      <c r="E26" s="318"/>
      <c r="F26" s="319"/>
      <c r="G26" s="320" t="s">
        <v>236</v>
      </c>
      <c r="H26" s="321"/>
      <c r="I26" s="322"/>
      <c r="J26" s="320" t="s">
        <v>242</v>
      </c>
      <c r="K26" s="321"/>
      <c r="L26" s="322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</row>
    <row r="27" spans="2:64 16377:16377" ht="12.75" customHeight="1">
      <c r="B27" s="302"/>
      <c r="C27" s="303"/>
      <c r="D27" s="323" t="s">
        <v>202</v>
      </c>
      <c r="E27" s="324"/>
      <c r="F27" s="325"/>
      <c r="G27" s="323" t="s">
        <v>269</v>
      </c>
      <c r="H27" s="324"/>
      <c r="I27" s="325"/>
      <c r="J27" s="323" t="s">
        <v>248</v>
      </c>
      <c r="K27" s="324"/>
      <c r="L27" s="325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2:64 16377:16377" ht="12.75" customHeight="1">
      <c r="B28" s="265" t="s">
        <v>257</v>
      </c>
      <c r="C28" s="266"/>
      <c r="D28" s="314" t="s">
        <v>258</v>
      </c>
      <c r="E28" s="315"/>
      <c r="F28" s="316"/>
      <c r="G28" s="314" t="s">
        <v>245</v>
      </c>
      <c r="H28" s="315"/>
      <c r="I28" s="316"/>
      <c r="J28" s="314" t="s">
        <v>249</v>
      </c>
      <c r="K28" s="315"/>
      <c r="L28" s="31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2:64 16377:16377" ht="12.75" customHeight="1">
      <c r="B29" s="265" t="s">
        <v>270</v>
      </c>
      <c r="C29" s="266"/>
      <c r="D29" s="314" t="s">
        <v>261</v>
      </c>
      <c r="E29" s="315"/>
      <c r="F29" s="316"/>
      <c r="G29" s="314" t="s">
        <v>246</v>
      </c>
      <c r="H29" s="315"/>
      <c r="I29" s="316"/>
      <c r="J29" s="314" t="s">
        <v>250</v>
      </c>
      <c r="K29" s="315"/>
      <c r="L29" s="316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2:64 16377:16377" ht="12.75" customHeight="1">
      <c r="B30" s="265" t="s">
        <v>201</v>
      </c>
      <c r="C30" s="266"/>
      <c r="D30" s="314" t="s">
        <v>244</v>
      </c>
      <c r="E30" s="315"/>
      <c r="F30" s="316"/>
      <c r="G30" s="314" t="s">
        <v>271</v>
      </c>
      <c r="H30" s="315"/>
      <c r="I30" s="316"/>
      <c r="J30" s="314" t="s">
        <v>272</v>
      </c>
      <c r="K30" s="315"/>
      <c r="L30" s="31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2:64 16377:16377" ht="12.75" customHeight="1">
      <c r="B31" s="265" t="s">
        <v>243</v>
      </c>
      <c r="C31" s="266"/>
      <c r="D31" s="314"/>
      <c r="E31" s="336"/>
      <c r="F31" s="316"/>
      <c r="G31" s="314" t="s">
        <v>247</v>
      </c>
      <c r="H31" s="336"/>
      <c r="I31" s="316"/>
      <c r="J31" s="314" t="s">
        <v>251</v>
      </c>
      <c r="K31" s="336"/>
      <c r="L31" s="31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2:64 16377:16377" ht="12.75" customHeight="1" thickBot="1">
      <c r="B32" s="265"/>
      <c r="C32" s="266"/>
      <c r="D32" s="333"/>
      <c r="E32" s="334"/>
      <c r="F32" s="335"/>
      <c r="G32" s="333"/>
      <c r="H32" s="334"/>
      <c r="I32" s="335"/>
      <c r="J32" s="314" t="s">
        <v>252</v>
      </c>
      <c r="K32" s="336"/>
      <c r="L32" s="31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2:64" ht="15.75" thickBot="1">
      <c r="B33" s="35" t="s">
        <v>80</v>
      </c>
      <c r="C33" s="47">
        <v>7.0000000000000007E-2</v>
      </c>
      <c r="D33" s="337"/>
      <c r="E33" s="338"/>
      <c r="F33" s="339"/>
      <c r="G33" s="337"/>
      <c r="H33" s="338"/>
      <c r="I33" s="339"/>
      <c r="J33" s="340" t="s">
        <v>253</v>
      </c>
      <c r="K33" s="341"/>
      <c r="L33" s="342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</row>
    <row r="34" spans="2:64">
      <c r="B34" s="326" t="s">
        <v>20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</row>
    <row r="35" spans="2:64">
      <c r="B35" s="328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</row>
    <row r="36" spans="2:64" ht="15.75" thickBot="1">
      <c r="B36" s="330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</row>
    <row r="38" spans="2:64">
      <c r="B38" t="s">
        <v>128</v>
      </c>
    </row>
    <row r="39" spans="2:64">
      <c r="B39" t="s">
        <v>131</v>
      </c>
    </row>
    <row r="40" spans="2:64" ht="15.75">
      <c r="B40" t="s">
        <v>129</v>
      </c>
      <c r="C40" s="369"/>
    </row>
    <row r="41" spans="2:64">
      <c r="B41" t="s">
        <v>130</v>
      </c>
    </row>
    <row r="42" spans="2:64">
      <c r="B42" s="370" t="s">
        <v>132</v>
      </c>
    </row>
    <row r="43" spans="2:64">
      <c r="B43" t="s">
        <v>133</v>
      </c>
      <c r="I43" t="s">
        <v>136</v>
      </c>
      <c r="O43" t="s">
        <v>140</v>
      </c>
      <c r="AB43" t="s">
        <v>154</v>
      </c>
      <c r="AP43" t="s">
        <v>159</v>
      </c>
    </row>
    <row r="44" spans="2:64">
      <c r="B44" t="s">
        <v>134</v>
      </c>
      <c r="I44" t="s">
        <v>137</v>
      </c>
      <c r="O44" t="s">
        <v>141</v>
      </c>
      <c r="AB44" t="s">
        <v>141</v>
      </c>
      <c r="AP44" t="s">
        <v>160</v>
      </c>
    </row>
    <row r="45" spans="2:64">
      <c r="B45" t="s">
        <v>135</v>
      </c>
      <c r="I45" t="s">
        <v>138</v>
      </c>
      <c r="O45" t="s">
        <v>142</v>
      </c>
      <c r="AB45" t="s">
        <v>155</v>
      </c>
      <c r="AP45" t="s">
        <v>161</v>
      </c>
    </row>
    <row r="46" spans="2:64">
      <c r="I46" t="s">
        <v>139</v>
      </c>
      <c r="AP46" t="s">
        <v>162</v>
      </c>
    </row>
    <row r="47" spans="2:64">
      <c r="B47" t="s">
        <v>143</v>
      </c>
      <c r="K47" t="s">
        <v>146</v>
      </c>
      <c r="U47" t="s">
        <v>150</v>
      </c>
      <c r="AH47" t="s">
        <v>156</v>
      </c>
    </row>
    <row r="48" spans="2:64">
      <c r="B48" t="s">
        <v>144</v>
      </c>
      <c r="K48" t="s">
        <v>147</v>
      </c>
      <c r="U48" t="s">
        <v>151</v>
      </c>
      <c r="AH48" t="s">
        <v>157</v>
      </c>
    </row>
    <row r="49" spans="2:34">
      <c r="B49" t="s">
        <v>145</v>
      </c>
      <c r="K49" t="s">
        <v>148</v>
      </c>
      <c r="U49" t="s">
        <v>152</v>
      </c>
      <c r="AH49" t="s">
        <v>158</v>
      </c>
    </row>
    <row r="50" spans="2:34">
      <c r="K50" t="s">
        <v>149</v>
      </c>
      <c r="U50" t="s">
        <v>153</v>
      </c>
    </row>
  </sheetData>
  <mergeCells count="126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AF2:BL2"/>
    <mergeCell ref="M3:AB3"/>
    <mergeCell ref="AF3:BL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3"/>
  <sheetViews>
    <sheetView zoomScale="80" zoomScaleNormal="80" workbookViewId="0">
      <selection activeCell="B30" sqref="B4:M31"/>
    </sheetView>
  </sheetViews>
  <sheetFormatPr baseColWidth="10" defaultColWidth="4" defaultRowHeight="15"/>
  <cols>
    <col min="6" max="6" width="6.28515625" bestFit="1" customWidth="1"/>
    <col min="14" max="37" width="5.28515625" customWidth="1"/>
    <col min="54" max="76" width="5.42578125" customWidth="1"/>
    <col min="79" max="81" width="0.28515625" customWidth="1"/>
  </cols>
  <sheetData>
    <row r="1" spans="1:80" ht="15.75" thickBot="1">
      <c r="A1" s="363" t="s">
        <v>273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 t="s">
        <v>38</v>
      </c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</row>
    <row r="2" spans="1:80" ht="15.75" thickBot="1">
      <c r="B2" s="17"/>
      <c r="C2" s="236" t="s">
        <v>39</v>
      </c>
      <c r="D2" s="236"/>
      <c r="E2" s="236"/>
      <c r="F2" s="236"/>
      <c r="G2" s="236"/>
      <c r="H2" s="236" t="s">
        <v>41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 t="s">
        <v>42</v>
      </c>
      <c r="X2" s="236"/>
      <c r="Y2" s="236"/>
      <c r="Z2" s="236"/>
      <c r="AA2" s="236"/>
      <c r="AB2" s="236"/>
      <c r="AC2" s="236"/>
      <c r="AD2" s="236"/>
      <c r="AE2" s="236"/>
      <c r="AF2" s="236"/>
      <c r="AG2" s="236" t="s">
        <v>40</v>
      </c>
      <c r="AH2" s="236"/>
      <c r="AI2" s="236"/>
      <c r="AJ2" s="236"/>
      <c r="AK2" s="236"/>
      <c r="AP2" s="17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</row>
    <row r="3" spans="1:80" ht="15.75" thickBot="1">
      <c r="B3" s="225" t="s">
        <v>27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25" t="s">
        <v>27</v>
      </c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7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4" t="s">
        <v>274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6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7" t="s">
        <v>83</v>
      </c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0" t="s">
        <v>275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5" t="s">
        <v>84</v>
      </c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5" t="s">
        <v>286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5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5" t="s">
        <v>276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5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8" t="s">
        <v>64</v>
      </c>
      <c r="C8" s="349"/>
      <c r="D8" s="349"/>
      <c r="E8" s="349"/>
      <c r="F8" s="39">
        <v>0.02</v>
      </c>
      <c r="G8" s="381" t="s">
        <v>277</v>
      </c>
      <c r="H8" s="382"/>
      <c r="I8" s="382"/>
      <c r="J8" s="382"/>
      <c r="K8" s="382"/>
      <c r="L8" s="382"/>
      <c r="M8" s="383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3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2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0" t="s">
        <v>287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5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7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0" t="s">
        <v>278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5" t="s">
        <v>85</v>
      </c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5" t="s">
        <v>86</v>
      </c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9" customHeight="1" thickBot="1">
      <c r="B12" s="345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5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8" t="s">
        <v>64</v>
      </c>
      <c r="C13" s="349"/>
      <c r="D13" s="349"/>
      <c r="E13" s="349"/>
      <c r="F13" s="39">
        <v>0.02</v>
      </c>
      <c r="G13" s="350"/>
      <c r="H13" s="351"/>
      <c r="I13" s="351"/>
      <c r="J13" s="351"/>
      <c r="K13" s="351"/>
      <c r="L13" s="351"/>
      <c r="M13" s="352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3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2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4" t="s">
        <v>288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6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7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0" t="s">
        <v>279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5" t="s">
        <v>87</v>
      </c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0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5" t="s">
        <v>88</v>
      </c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8.25" customHeight="1" thickBot="1">
      <c r="B17" s="360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5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8" t="s">
        <v>64</v>
      </c>
      <c r="C18" s="349"/>
      <c r="D18" s="349"/>
      <c r="E18" s="349"/>
      <c r="F18" s="39">
        <v>0.03</v>
      </c>
      <c r="G18" s="350"/>
      <c r="H18" s="351"/>
      <c r="I18" s="351"/>
      <c r="J18" s="351"/>
      <c r="K18" s="351"/>
      <c r="L18" s="351"/>
      <c r="M18" s="352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3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2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4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6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7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0" t="s">
        <v>280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5" t="s">
        <v>89</v>
      </c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60" t="s">
        <v>289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5" t="s">
        <v>90</v>
      </c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360" t="s">
        <v>281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8" t="s">
        <v>64</v>
      </c>
      <c r="C23" s="349"/>
      <c r="D23" s="349"/>
      <c r="E23" s="349"/>
      <c r="F23" s="39">
        <v>0.05</v>
      </c>
      <c r="G23" s="350"/>
      <c r="H23" s="351"/>
      <c r="I23" s="351"/>
      <c r="J23" s="351"/>
      <c r="K23" s="351"/>
      <c r="L23" s="351"/>
      <c r="M23" s="352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3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2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4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7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0" t="s">
        <v>282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5" t="s">
        <v>91</v>
      </c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0" t="s">
        <v>283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5" t="s">
        <v>92</v>
      </c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5" t="s">
        <v>281</v>
      </c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5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8" t="s">
        <v>64</v>
      </c>
      <c r="C28" s="349"/>
      <c r="D28" s="349"/>
      <c r="E28" s="349"/>
      <c r="F28" s="39">
        <v>0.05</v>
      </c>
      <c r="G28" s="350"/>
      <c r="H28" s="351"/>
      <c r="I28" s="351"/>
      <c r="J28" s="351"/>
      <c r="K28" s="351"/>
      <c r="L28" s="351"/>
      <c r="M28" s="352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3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2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4" t="s">
        <v>284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6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7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0" t="s">
        <v>290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5" t="s">
        <v>93</v>
      </c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60" t="s">
        <v>285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5" t="s">
        <v>94</v>
      </c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5" t="s">
        <v>95</v>
      </c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8" t="s">
        <v>64</v>
      </c>
      <c r="C33" s="349"/>
      <c r="D33" s="349"/>
      <c r="E33" s="349"/>
      <c r="F33" s="39">
        <v>0.03</v>
      </c>
      <c r="G33" s="350"/>
      <c r="H33" s="351"/>
      <c r="I33" s="351"/>
      <c r="J33" s="351"/>
      <c r="K33" s="351"/>
      <c r="L33" s="351"/>
      <c r="M33" s="352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3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2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3" t="s">
        <v>19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4" t="s">
        <v>19</v>
      </c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  <row r="36" spans="2:77">
      <c r="B36" t="s">
        <v>163</v>
      </c>
    </row>
    <row r="37" spans="2:77">
      <c r="B37" t="s">
        <v>164</v>
      </c>
    </row>
    <row r="38" spans="2:77">
      <c r="D38" t="s">
        <v>165</v>
      </c>
    </row>
    <row r="39" spans="2:77">
      <c r="D39" t="s">
        <v>166</v>
      </c>
    </row>
    <row r="40" spans="2:77">
      <c r="B40" s="370" t="s">
        <v>167</v>
      </c>
    </row>
    <row r="41" spans="2:77">
      <c r="B41" t="s">
        <v>168</v>
      </c>
      <c r="N41" t="s">
        <v>171</v>
      </c>
      <c r="X41" t="s">
        <v>174</v>
      </c>
    </row>
    <row r="42" spans="2:77">
      <c r="B42" t="s">
        <v>169</v>
      </c>
      <c r="N42" t="s">
        <v>172</v>
      </c>
      <c r="X42" t="s">
        <v>175</v>
      </c>
    </row>
    <row r="43" spans="2:77">
      <c r="B43" t="s">
        <v>170</v>
      </c>
      <c r="N43" t="s">
        <v>173</v>
      </c>
      <c r="X43" t="s">
        <v>176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B4" zoomScale="80" zoomScaleNormal="80" workbookViewId="0">
      <selection activeCell="AO17" sqref="AO17"/>
    </sheetView>
  </sheetViews>
  <sheetFormatPr baseColWidth="10" defaultColWidth="4" defaultRowHeight="15"/>
  <cols>
    <col min="6" max="6" width="8.140625" customWidth="1"/>
    <col min="13" max="13" width="5.140625" customWidth="1"/>
    <col min="14" max="37" width="5.85546875" customWidth="1"/>
    <col min="54" max="77" width="4.85546875" customWidth="1"/>
    <col min="78" max="81" width="1" customWidth="1"/>
  </cols>
  <sheetData>
    <row r="1" spans="1:80" ht="15.75" thickBot="1">
      <c r="A1" s="363" t="s">
        <v>38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 t="s">
        <v>38</v>
      </c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</row>
    <row r="2" spans="1:80" ht="15.75" thickBot="1">
      <c r="B2" s="17"/>
      <c r="C2" s="236" t="s">
        <v>39</v>
      </c>
      <c r="D2" s="236"/>
      <c r="E2" s="236"/>
      <c r="F2" s="236"/>
      <c r="G2" s="236"/>
      <c r="H2" s="236" t="s">
        <v>41</v>
      </c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 t="s">
        <v>42</v>
      </c>
      <c r="X2" s="236"/>
      <c r="Y2" s="236"/>
      <c r="Z2" s="236"/>
      <c r="AA2" s="236"/>
      <c r="AB2" s="236"/>
      <c r="AC2" s="236"/>
      <c r="AD2" s="236"/>
      <c r="AE2" s="236"/>
      <c r="AF2" s="236"/>
      <c r="AG2" s="236" t="s">
        <v>40</v>
      </c>
      <c r="AH2" s="236"/>
      <c r="AI2" s="236"/>
      <c r="AJ2" s="236"/>
      <c r="AK2" s="236"/>
      <c r="AP2" s="17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</row>
    <row r="3" spans="1:80" ht="15.75" thickBot="1">
      <c r="B3" s="225" t="s">
        <v>27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5" t="s">
        <v>27</v>
      </c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7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/>
      <c r="BX3" s="16"/>
      <c r="BY3" s="16"/>
    </row>
    <row r="4" spans="1:80">
      <c r="B4" s="357" t="s">
        <v>291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7" t="s">
        <v>291</v>
      </c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9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45" t="s">
        <v>67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5" t="s">
        <v>67</v>
      </c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5" t="s">
        <v>68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5" t="s">
        <v>68</v>
      </c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5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5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8" t="s">
        <v>64</v>
      </c>
      <c r="C8" s="349"/>
      <c r="D8" s="349"/>
      <c r="E8" s="349"/>
      <c r="F8" s="39">
        <v>0.01</v>
      </c>
      <c r="G8" s="350"/>
      <c r="H8" s="351"/>
      <c r="I8" s="351"/>
      <c r="J8" s="351"/>
      <c r="K8" s="351"/>
      <c r="L8" s="351"/>
      <c r="M8" s="352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3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2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5" t="s">
        <v>65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7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5" t="s">
        <v>65</v>
      </c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7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45" t="s">
        <v>66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5" t="s">
        <v>66</v>
      </c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5" t="s">
        <v>292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5" t="s">
        <v>292</v>
      </c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345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5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8" t="s">
        <v>64</v>
      </c>
      <c r="C13" s="349"/>
      <c r="D13" s="349"/>
      <c r="E13" s="349"/>
      <c r="F13" s="39">
        <v>2.5000000000000001E-2</v>
      </c>
      <c r="G13" s="350"/>
      <c r="H13" s="351"/>
      <c r="I13" s="351"/>
      <c r="J13" s="351"/>
      <c r="K13" s="351"/>
      <c r="L13" s="351"/>
      <c r="M13" s="352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3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2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7" t="s">
        <v>69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7" t="s">
        <v>69</v>
      </c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45" t="s">
        <v>70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5" t="s">
        <v>70</v>
      </c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5" t="s">
        <v>71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5" t="s">
        <v>71</v>
      </c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5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8" t="s">
        <v>64</v>
      </c>
      <c r="C18" s="349"/>
      <c r="D18" s="349"/>
      <c r="E18" s="349"/>
      <c r="F18" s="39">
        <v>0.02</v>
      </c>
      <c r="G18" s="350"/>
      <c r="H18" s="351"/>
      <c r="I18" s="351"/>
      <c r="J18" s="351"/>
      <c r="K18" s="351"/>
      <c r="L18" s="351"/>
      <c r="M18" s="352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3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2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7" t="s">
        <v>72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7" t="s">
        <v>72</v>
      </c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45" t="s">
        <v>73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5" t="s">
        <v>73</v>
      </c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5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5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" customHeight="1" thickBot="1"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8" t="s">
        <v>64</v>
      </c>
      <c r="C23" s="349"/>
      <c r="D23" s="349"/>
      <c r="E23" s="349"/>
      <c r="F23" s="39">
        <v>0.01</v>
      </c>
      <c r="G23" s="350"/>
      <c r="H23" s="351"/>
      <c r="I23" s="351"/>
      <c r="J23" s="351"/>
      <c r="K23" s="351"/>
      <c r="L23" s="351"/>
      <c r="M23" s="352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3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2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7" t="s">
        <v>74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7" t="s">
        <v>74</v>
      </c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9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45" t="s">
        <v>75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5" t="s">
        <v>75</v>
      </c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5" t="s">
        <v>76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5" t="s">
        <v>76</v>
      </c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5" t="s">
        <v>77</v>
      </c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5" t="s">
        <v>77</v>
      </c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8" t="s">
        <v>64</v>
      </c>
      <c r="C28" s="349"/>
      <c r="D28" s="349"/>
      <c r="E28" s="349"/>
      <c r="F28" s="39">
        <v>0.04</v>
      </c>
      <c r="G28" s="350"/>
      <c r="H28" s="351"/>
      <c r="I28" s="351"/>
      <c r="J28" s="351"/>
      <c r="K28" s="351"/>
      <c r="L28" s="351"/>
      <c r="M28" s="352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3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2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7" t="s">
        <v>99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7" t="s">
        <v>78</v>
      </c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45" t="s">
        <v>100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5" t="s">
        <v>79</v>
      </c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5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5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5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8" t="s">
        <v>64</v>
      </c>
      <c r="C33" s="349"/>
      <c r="D33" s="349"/>
      <c r="E33" s="349"/>
      <c r="F33" s="39">
        <v>4.4999999999999998E-2</v>
      </c>
      <c r="G33" s="350"/>
      <c r="H33" s="351"/>
      <c r="I33" s="351"/>
      <c r="J33" s="351"/>
      <c r="K33" s="351"/>
      <c r="L33" s="351"/>
      <c r="M33" s="352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3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2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3" t="s">
        <v>19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4" t="s">
        <v>19</v>
      </c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3" sqref="B13"/>
    </sheetView>
  </sheetViews>
  <sheetFormatPr baseColWidth="10" defaultColWidth="3.7109375" defaultRowHeight="15"/>
  <cols>
    <col min="1" max="1" width="3.5703125" customWidth="1"/>
  </cols>
  <sheetData>
    <row r="1" spans="1:47">
      <c r="K1" s="235" t="s">
        <v>63</v>
      </c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3" spans="1:47">
      <c r="B3" s="38">
        <v>1</v>
      </c>
      <c r="C3" s="364" t="s">
        <v>55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47">
      <c r="B4" s="38">
        <v>2</v>
      </c>
      <c r="C4" s="364" t="s">
        <v>56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1:47">
      <c r="B5" s="38">
        <v>3</v>
      </c>
      <c r="C5" s="364" t="s">
        <v>57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8" spans="1:47" ht="15.75" thickBot="1">
      <c r="A8" s="365" t="s">
        <v>54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6"/>
      <c r="AK8" s="366"/>
      <c r="AL8" s="366"/>
      <c r="AM8" s="366"/>
      <c r="AN8" s="366"/>
      <c r="AO8" s="366"/>
      <c r="AP8" s="366"/>
      <c r="AQ8" s="366"/>
      <c r="AR8" s="366"/>
      <c r="AS8" s="123"/>
      <c r="AT8" s="123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58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G21" sqref="G21"/>
    </sheetView>
  </sheetViews>
  <sheetFormatPr baseColWidth="10" defaultColWidth="3.5703125" defaultRowHeight="15"/>
  <cols>
    <col min="1" max="1" width="15.7109375" style="58" customWidth="1"/>
    <col min="2" max="2" width="3.5703125" style="58"/>
    <col min="3" max="3" width="6.85546875" style="58" customWidth="1"/>
    <col min="4" max="48" width="4.7109375" style="58" customWidth="1"/>
    <col min="49" max="16384" width="3.5703125" style="58"/>
  </cols>
  <sheetData>
    <row r="1" spans="1:48">
      <c r="A1" s="367" t="s">
        <v>96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84" t="s">
        <v>97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84" t="s">
        <v>103</v>
      </c>
      <c r="B4" s="62"/>
      <c r="C4" s="65">
        <f>'REVISION DE CUADERNO COTEJO '!N34</f>
        <v>0</v>
      </c>
      <c r="D4" s="66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/>
      <c r="AQ4" s="66"/>
      <c r="AR4" s="66"/>
      <c r="AS4" s="66"/>
      <c r="AT4" s="66"/>
      <c r="AU4" s="66"/>
      <c r="AV4" s="67"/>
    </row>
    <row r="5" spans="1:48">
      <c r="A5" s="84" t="s">
        <v>104</v>
      </c>
      <c r="B5" s="62"/>
      <c r="C5" s="68">
        <f>EXPOSICION!M34</f>
        <v>0</v>
      </c>
      <c r="D5" s="69">
        <f>EXPOSICION!N34</f>
        <v>0</v>
      </c>
      <c r="E5" s="69">
        <f>EXPOSICION!O34</f>
        <v>0</v>
      </c>
      <c r="F5" s="69">
        <f>EXPOSICION!P34</f>
        <v>0</v>
      </c>
      <c r="G5" s="69">
        <f>EXPOSICION!Q34</f>
        <v>0</v>
      </c>
      <c r="H5" s="69">
        <f>EXPOSICION!R34</f>
        <v>0</v>
      </c>
      <c r="I5" s="69">
        <f>EXPOSICION!S34</f>
        <v>0</v>
      </c>
      <c r="J5" s="69">
        <f>EXPOSICION!T34</f>
        <v>0</v>
      </c>
      <c r="K5" s="69">
        <f>EXPOSICION!U34</f>
        <v>0</v>
      </c>
      <c r="L5" s="69">
        <f>EXPOSICION!V34</f>
        <v>0</v>
      </c>
      <c r="M5" s="69">
        <f>EXPOSICION!W34</f>
        <v>0</v>
      </c>
      <c r="N5" s="69">
        <f>EXPOSICION!X34</f>
        <v>0</v>
      </c>
      <c r="O5" s="69">
        <f>EXPOSICION!Y34</f>
        <v>0</v>
      </c>
      <c r="P5" s="69">
        <f>EXPOSICION!Z34</f>
        <v>0</v>
      </c>
      <c r="Q5" s="69">
        <f>EXPOSICION!AA34</f>
        <v>0</v>
      </c>
      <c r="R5" s="69">
        <f>EXPOSICION!AB34</f>
        <v>0</v>
      </c>
      <c r="S5" s="69">
        <f>EXPOSICION!AF34</f>
        <v>0</v>
      </c>
      <c r="T5" s="69">
        <f>EXPOSICION!AG34</f>
        <v>0</v>
      </c>
      <c r="U5" s="69">
        <f>EXPOSICION!AH34</f>
        <v>0</v>
      </c>
      <c r="V5" s="69">
        <f>EXPOSICION!AI34</f>
        <v>0</v>
      </c>
      <c r="W5" s="69">
        <f>EXPOSICION!AJ34</f>
        <v>0</v>
      </c>
      <c r="X5" s="69">
        <f>EXPOSICION!AK34</f>
        <v>0</v>
      </c>
      <c r="Y5" s="69">
        <f>EXPOSICION!AL34</f>
        <v>0</v>
      </c>
      <c r="Z5" s="69">
        <f>EXPOSICION!AM34</f>
        <v>0</v>
      </c>
      <c r="AA5" s="69">
        <f>EXPOSICION!AN34</f>
        <v>0</v>
      </c>
      <c r="AB5" s="69">
        <f>EXPOSICION!AO34</f>
        <v>0</v>
      </c>
      <c r="AC5" s="69">
        <f>EXPOSICION!AP34</f>
        <v>0</v>
      </c>
      <c r="AD5" s="69">
        <f>EXPOSICION!AQ34</f>
        <v>0</v>
      </c>
      <c r="AE5" s="69">
        <f>EXPOSICION!AR34</f>
        <v>0</v>
      </c>
      <c r="AF5" s="69">
        <f>EXPOSICION!AS34</f>
        <v>0</v>
      </c>
      <c r="AG5" s="69">
        <f>EXPOSICION!AT34</f>
        <v>0</v>
      </c>
      <c r="AH5" s="69">
        <f>EXPOSICION!AU34</f>
        <v>0</v>
      </c>
      <c r="AI5" s="69">
        <f>EXPOSICION!AV34</f>
        <v>0</v>
      </c>
      <c r="AJ5" s="69">
        <f>EXPOSICION!AW34</f>
        <v>0</v>
      </c>
      <c r="AK5" s="69">
        <f>EXPOSICION!AX34</f>
        <v>0</v>
      </c>
      <c r="AL5" s="69">
        <f>EXPOSICION!AY34</f>
        <v>0</v>
      </c>
      <c r="AM5" s="69">
        <f>EXPOSICION!AZ34</f>
        <v>0</v>
      </c>
      <c r="AN5" s="69">
        <f>EXPOSICION!BA34</f>
        <v>0</v>
      </c>
      <c r="AO5" s="69">
        <f>EXPOSICION!BB34</f>
        <v>0</v>
      </c>
      <c r="AP5" s="69"/>
      <c r="AQ5" s="69"/>
      <c r="AR5" s="69"/>
      <c r="AS5" s="69"/>
      <c r="AT5" s="69"/>
      <c r="AU5" s="69"/>
      <c r="AV5" s="70"/>
    </row>
    <row r="6" spans="1:48">
      <c r="A6" s="84" t="s">
        <v>105</v>
      </c>
      <c r="B6" s="62"/>
      <c r="C6" s="71">
        <f>'ELABORACION DE MAQUETA'!N34</f>
        <v>0</v>
      </c>
      <c r="D6" s="72">
        <f>'ELABORACION DE MAQUETA'!O34</f>
        <v>0</v>
      </c>
      <c r="E6" s="72">
        <f>'ELABORACION DE MAQUETA'!P34</f>
        <v>0</v>
      </c>
      <c r="F6" s="72">
        <f>'ELABORACION DE MAQUETA'!Q34</f>
        <v>0</v>
      </c>
      <c r="G6" s="72">
        <f>'ELABORACION DE MAQUETA'!R34</f>
        <v>0</v>
      </c>
      <c r="H6" s="72">
        <f>'ELABORACION DE MAQUETA'!S34</f>
        <v>0</v>
      </c>
      <c r="I6" s="72">
        <f>'ELABORACION DE MAQUETA'!T34</f>
        <v>0</v>
      </c>
      <c r="J6" s="72">
        <f>'ELABORACION DE MAQUETA'!U34</f>
        <v>0</v>
      </c>
      <c r="K6" s="72">
        <f>'ELABORACION DE MAQUETA'!V34</f>
        <v>0</v>
      </c>
      <c r="L6" s="72">
        <f>'ELABORACION DE MAQUETA'!W34</f>
        <v>0</v>
      </c>
      <c r="M6" s="72">
        <f>'ELABORACION DE MAQUETA'!X34</f>
        <v>0</v>
      </c>
      <c r="N6" s="72">
        <f>'ELABORACION DE MAQUETA'!Y34</f>
        <v>0</v>
      </c>
      <c r="O6" s="72">
        <f>'ELABORACION DE MAQUETA'!Z34</f>
        <v>0</v>
      </c>
      <c r="P6" s="72">
        <f>'ELABORACION DE MAQUETA'!AA34</f>
        <v>0</v>
      </c>
      <c r="Q6" s="72">
        <f>'ELABORACION DE MAQUETA'!AB34</f>
        <v>0</v>
      </c>
      <c r="R6" s="72">
        <f>'ELABORACION DE MAQUETA'!AC34</f>
        <v>0</v>
      </c>
      <c r="S6" s="72">
        <f>'ELABORACION DE MAQUETA'!AD34</f>
        <v>0</v>
      </c>
      <c r="T6" s="72">
        <f>'ELABORACION DE MAQUETA'!AE34</f>
        <v>0</v>
      </c>
      <c r="U6" s="72">
        <f>'ELABORACION DE MAQUETA'!AF34</f>
        <v>0</v>
      </c>
      <c r="V6" s="72">
        <f>'ELABORACION DE MAQUETA'!AG34</f>
        <v>0</v>
      </c>
      <c r="W6" s="72">
        <f>'ELABORACION DE MAQUETA'!AH34</f>
        <v>0</v>
      </c>
      <c r="X6" s="72">
        <f>'ELABORACION DE MAQUETA'!AI34</f>
        <v>0</v>
      </c>
      <c r="Y6" s="72">
        <f>'ELABORACION DE MAQUETA'!AJ34</f>
        <v>0</v>
      </c>
      <c r="Z6" s="72">
        <f>'ELABORACION DE MAQUETA'!AK34</f>
        <v>0</v>
      </c>
      <c r="AA6" s="72">
        <f>'ELABORACION DE MAQUETA'!BB34</f>
        <v>0</v>
      </c>
      <c r="AB6" s="72">
        <f>'ELABORACION DE MAQUETA'!BC34</f>
        <v>0</v>
      </c>
      <c r="AC6" s="72">
        <f>'ELABORACION DE MAQUETA'!BD34</f>
        <v>0</v>
      </c>
      <c r="AD6" s="72">
        <f>'ELABORACION DE MAQUETA'!BE34</f>
        <v>0</v>
      </c>
      <c r="AE6" s="72">
        <f>'ELABORACION DE MAQUETA'!BF34</f>
        <v>0</v>
      </c>
      <c r="AF6" s="72">
        <f>'ELABORACION DE MAQUETA'!BG34</f>
        <v>0</v>
      </c>
      <c r="AG6" s="72">
        <f>'ELABORACION DE MAQUETA'!BH34</f>
        <v>0</v>
      </c>
      <c r="AH6" s="72">
        <f>'ELABORACION DE MAQUETA'!BI34</f>
        <v>0</v>
      </c>
      <c r="AI6" s="72">
        <f>'ELABORACION DE MAQUETA'!BJ34</f>
        <v>0</v>
      </c>
      <c r="AJ6" s="72">
        <f>'ELABORACION DE MAQUETA'!BK34</f>
        <v>0</v>
      </c>
      <c r="AK6" s="72">
        <f>'ELABORACION DE MAQUETA'!BL34</f>
        <v>0</v>
      </c>
      <c r="AL6" s="72">
        <f>'ELABORACION DE MAQUETA'!BM34</f>
        <v>0</v>
      </c>
      <c r="AM6" s="72">
        <f>'ELABORACION DE MAQUETA'!BN34</f>
        <v>0</v>
      </c>
      <c r="AN6" s="72">
        <f>'ELABORACION DE MAQUETA'!BO34</f>
        <v>0</v>
      </c>
      <c r="AO6" s="72">
        <f>'ELABORACION DE MAQUETA'!BP34</f>
        <v>0</v>
      </c>
      <c r="AP6" s="72"/>
      <c r="AQ6" s="72"/>
      <c r="AR6" s="72"/>
      <c r="AS6" s="72"/>
      <c r="AT6" s="72"/>
      <c r="AU6" s="72"/>
      <c r="AV6" s="73"/>
    </row>
    <row r="7" spans="1:48">
      <c r="A7" s="84" t="s">
        <v>60</v>
      </c>
      <c r="B7" s="62"/>
      <c r="C7" s="74">
        <f>'PORTAFOLIO VALORACION'!N34</f>
        <v>0</v>
      </c>
      <c r="D7" s="75">
        <f>'PORTAFOLIO VALORACION'!O34</f>
        <v>0</v>
      </c>
      <c r="E7" s="75">
        <f>'PORTAFOLIO VALORACION'!P34</f>
        <v>0</v>
      </c>
      <c r="F7" s="75">
        <f>'PORTAFOLIO VALORACION'!Q34</f>
        <v>0</v>
      </c>
      <c r="G7" s="75">
        <f>'PORTAFOLIO VALORACION'!R34</f>
        <v>0</v>
      </c>
      <c r="H7" s="75">
        <f>'PORTAFOLIO VALORACION'!S34</f>
        <v>0</v>
      </c>
      <c r="I7" s="75">
        <f>'PORTAFOLIO VALORACION'!T34</f>
        <v>0</v>
      </c>
      <c r="J7" s="75">
        <f>'PORTAFOLIO VALORACION'!U34</f>
        <v>0</v>
      </c>
      <c r="K7" s="75">
        <f>'PORTAFOLIO VALORACION'!V34</f>
        <v>0</v>
      </c>
      <c r="L7" s="75">
        <f>'PORTAFOLIO VALORACION'!W34</f>
        <v>0</v>
      </c>
      <c r="M7" s="75">
        <f>'PORTAFOLIO VALORACION'!X34</f>
        <v>0</v>
      </c>
      <c r="N7" s="75">
        <f>'PORTAFOLIO VALORACION'!Y34</f>
        <v>0</v>
      </c>
      <c r="O7" s="75">
        <f>'PORTAFOLIO VALORACION'!Z34</f>
        <v>0</v>
      </c>
      <c r="P7" s="75">
        <f>'PORTAFOLIO VALORACION'!AA34</f>
        <v>0</v>
      </c>
      <c r="Q7" s="75">
        <f>'PORTAFOLIO VALORACION'!AB34</f>
        <v>0</v>
      </c>
      <c r="R7" s="75">
        <f>'PORTAFOLIO VALORACION'!AC34</f>
        <v>0</v>
      </c>
      <c r="S7" s="75">
        <f>'PORTAFOLIO VALORACION'!AD34</f>
        <v>0</v>
      </c>
      <c r="T7" s="75">
        <f>'PORTAFOLIO VALORACION'!AE34</f>
        <v>0</v>
      </c>
      <c r="U7" s="75">
        <f>'PORTAFOLIO VALORACION'!AF34</f>
        <v>0</v>
      </c>
      <c r="V7" s="75">
        <f>'PORTAFOLIO VALORACION'!AG34</f>
        <v>0</v>
      </c>
      <c r="W7" s="75">
        <f>'PORTAFOLIO VALORACION'!AH34</f>
        <v>0</v>
      </c>
      <c r="X7" s="75">
        <f>'PORTAFOLIO VALORACION'!AI34</f>
        <v>0</v>
      </c>
      <c r="Y7" s="75">
        <f>'PORTAFOLIO VALORACION'!AJ34</f>
        <v>0</v>
      </c>
      <c r="Z7" s="75">
        <f>'PORTAFOLIO VALORACION'!AK34</f>
        <v>0</v>
      </c>
      <c r="AA7" s="75">
        <f>'PORTAFOLIO VALORACION'!BB34</f>
        <v>0</v>
      </c>
      <c r="AB7" s="75">
        <f>'PORTAFOLIO VALORACION'!BC34</f>
        <v>0</v>
      </c>
      <c r="AC7" s="75">
        <f>'PORTAFOLIO VALORACION'!BD34</f>
        <v>0</v>
      </c>
      <c r="AD7" s="75">
        <f>'PORTAFOLIO VALORACION'!BE34</f>
        <v>0</v>
      </c>
      <c r="AE7" s="75">
        <f>'PORTAFOLIO VALORACION'!BF34</f>
        <v>0</v>
      </c>
      <c r="AF7" s="75">
        <f>'PORTAFOLIO VALORACION'!BG34</f>
        <v>0</v>
      </c>
      <c r="AG7" s="75">
        <f>'PORTAFOLIO VALORACION'!BH34</f>
        <v>0</v>
      </c>
      <c r="AH7" s="75">
        <f>'PORTAFOLIO VALORACION'!BI34</f>
        <v>0</v>
      </c>
      <c r="AI7" s="75">
        <f>'PORTAFOLIO VALORACION'!BJ34</f>
        <v>0</v>
      </c>
      <c r="AJ7" s="75">
        <f>'PORTAFOLIO VALORACION'!BK34</f>
        <v>0</v>
      </c>
      <c r="AK7" s="75">
        <f>'PORTAFOLIO VALORACION'!BL34</f>
        <v>0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/>
      <c r="AQ7" s="75"/>
      <c r="AR7" s="75"/>
      <c r="AS7" s="75"/>
      <c r="AT7" s="75"/>
      <c r="AU7" s="75"/>
      <c r="AV7" s="76"/>
    </row>
    <row r="8" spans="1:48">
      <c r="A8" s="84" t="s">
        <v>106</v>
      </c>
      <c r="B8" s="62"/>
      <c r="C8" s="80">
        <f>EXAMENES!B13</f>
        <v>0</v>
      </c>
      <c r="D8" s="81">
        <f>EXAMENES!C13</f>
        <v>0</v>
      </c>
      <c r="E8" s="81">
        <f>EXAMENES!D13</f>
        <v>0</v>
      </c>
      <c r="F8" s="81">
        <f>EXAMENES!E13</f>
        <v>0</v>
      </c>
      <c r="G8" s="81">
        <f>EXAMENES!F13</f>
        <v>0</v>
      </c>
      <c r="H8" s="81">
        <f>EXAMENES!G13</f>
        <v>0</v>
      </c>
      <c r="I8" s="81">
        <f>EXAMENES!H13</f>
        <v>0</v>
      </c>
      <c r="J8" s="81">
        <f>EXAMENES!I13</f>
        <v>0</v>
      </c>
      <c r="K8" s="81">
        <f>EXAMENES!J13</f>
        <v>0</v>
      </c>
      <c r="L8" s="81">
        <f>EXAMENES!K13</f>
        <v>0</v>
      </c>
      <c r="M8" s="81">
        <f>EXAMENES!L13</f>
        <v>0</v>
      </c>
      <c r="N8" s="81">
        <f>EXAMENES!M13</f>
        <v>0</v>
      </c>
      <c r="O8" s="81">
        <f>EXAMENES!N13</f>
        <v>0</v>
      </c>
      <c r="P8" s="81">
        <f>EXAMENES!O13</f>
        <v>0</v>
      </c>
      <c r="Q8" s="81">
        <f>EXAMENES!P13</f>
        <v>0</v>
      </c>
      <c r="R8" s="81">
        <f>EXAMENES!Q13</f>
        <v>0</v>
      </c>
      <c r="S8" s="81">
        <f>EXAMENES!R13</f>
        <v>0</v>
      </c>
      <c r="T8" s="81">
        <f>EXAMENES!S13</f>
        <v>0</v>
      </c>
      <c r="U8" s="81">
        <f>EXAMENES!T13</f>
        <v>0</v>
      </c>
      <c r="V8" s="81">
        <f>EXAMENES!U13</f>
        <v>0</v>
      </c>
      <c r="W8" s="81">
        <f>EXAMENES!V13</f>
        <v>0</v>
      </c>
      <c r="X8" s="81">
        <f>EXAMENES!W13</f>
        <v>0</v>
      </c>
      <c r="Y8" s="81">
        <f>EXAMENES!X13</f>
        <v>0</v>
      </c>
      <c r="Z8" s="81">
        <f>EXAMENES!Y13</f>
        <v>0</v>
      </c>
      <c r="AA8" s="81">
        <f>EXAMENES!Z13</f>
        <v>0</v>
      </c>
      <c r="AB8" s="81">
        <f>EXAMENES!AA13</f>
        <v>0</v>
      </c>
      <c r="AC8" s="81">
        <f>EXAMENES!AB13</f>
        <v>0</v>
      </c>
      <c r="AD8" s="81">
        <f>EXAMENES!AC13</f>
        <v>0</v>
      </c>
      <c r="AE8" s="81">
        <f>EXAMENES!AD13</f>
        <v>0</v>
      </c>
      <c r="AF8" s="81">
        <f>EXAMENES!AE13</f>
        <v>0</v>
      </c>
      <c r="AG8" s="81">
        <f>EXAMENES!AF13</f>
        <v>0</v>
      </c>
      <c r="AH8" s="81">
        <f>EXAMENES!AG13</f>
        <v>0</v>
      </c>
      <c r="AI8" s="81">
        <f>EXAMENES!AH13</f>
        <v>0</v>
      </c>
      <c r="AJ8" s="81">
        <f>EXAMENES!AI13</f>
        <v>0</v>
      </c>
      <c r="AK8" s="81">
        <f>EXAMENES!AJ13</f>
        <v>0</v>
      </c>
      <c r="AL8" s="81">
        <f>EXAMENES!AK13</f>
        <v>0</v>
      </c>
      <c r="AM8" s="81">
        <f>EXAMENES!AL13</f>
        <v>0</v>
      </c>
      <c r="AN8" s="81">
        <f>EXAMENES!AM13</f>
        <v>0</v>
      </c>
      <c r="AO8" s="81">
        <f>EXAMENES!AN13</f>
        <v>0</v>
      </c>
      <c r="AP8" s="81"/>
      <c r="AQ8" s="81"/>
      <c r="AR8" s="81"/>
      <c r="AS8" s="81"/>
      <c r="AT8" s="81"/>
      <c r="AU8" s="81"/>
      <c r="AV8" s="82"/>
    </row>
    <row r="9" spans="1:48">
      <c r="A9" s="84" t="s">
        <v>107</v>
      </c>
      <c r="B9" s="62"/>
      <c r="C9" s="83">
        <f>C14*0.1</f>
        <v>0</v>
      </c>
      <c r="D9" s="83">
        <f t="shared" ref="D9:AO9" si="0">D14*0.1</f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0</v>
      </c>
      <c r="Q9" s="83">
        <f t="shared" si="0"/>
        <v>0</v>
      </c>
      <c r="R9" s="83">
        <f t="shared" si="0"/>
        <v>0</v>
      </c>
      <c r="S9" s="83">
        <f t="shared" si="0"/>
        <v>0</v>
      </c>
      <c r="T9" s="83">
        <f t="shared" si="0"/>
        <v>0</v>
      </c>
      <c r="U9" s="83">
        <f t="shared" si="0"/>
        <v>0</v>
      </c>
      <c r="V9" s="83">
        <f t="shared" si="0"/>
        <v>0</v>
      </c>
      <c r="W9" s="83">
        <f t="shared" si="0"/>
        <v>0</v>
      </c>
      <c r="X9" s="83">
        <f t="shared" si="0"/>
        <v>0</v>
      </c>
      <c r="Y9" s="83">
        <f t="shared" si="0"/>
        <v>0</v>
      </c>
      <c r="Z9" s="83">
        <f t="shared" si="0"/>
        <v>0</v>
      </c>
      <c r="AA9" s="83">
        <f t="shared" si="0"/>
        <v>0</v>
      </c>
      <c r="AB9" s="83">
        <f t="shared" si="0"/>
        <v>0</v>
      </c>
      <c r="AC9" s="83">
        <f t="shared" si="0"/>
        <v>0</v>
      </c>
      <c r="AD9" s="83">
        <f t="shared" si="0"/>
        <v>0</v>
      </c>
      <c r="AE9" s="83">
        <f t="shared" si="0"/>
        <v>0</v>
      </c>
      <c r="AF9" s="83">
        <f t="shared" si="0"/>
        <v>0</v>
      </c>
      <c r="AG9" s="83">
        <f t="shared" si="0"/>
        <v>0</v>
      </c>
      <c r="AH9" s="83">
        <f t="shared" si="0"/>
        <v>0</v>
      </c>
      <c r="AI9" s="83">
        <f t="shared" si="0"/>
        <v>0</v>
      </c>
      <c r="AJ9" s="83">
        <f t="shared" si="0"/>
        <v>0</v>
      </c>
      <c r="AK9" s="83">
        <f t="shared" si="0"/>
        <v>0</v>
      </c>
      <c r="AL9" s="83">
        <f t="shared" si="0"/>
        <v>0</v>
      </c>
      <c r="AM9" s="83">
        <f t="shared" si="0"/>
        <v>0</v>
      </c>
      <c r="AN9" s="83">
        <f t="shared" si="0"/>
        <v>0</v>
      </c>
      <c r="AO9" s="83">
        <f t="shared" si="0"/>
        <v>0</v>
      </c>
      <c r="AP9" s="83"/>
      <c r="AQ9" s="83"/>
      <c r="AR9" s="83"/>
      <c r="AS9" s="83"/>
      <c r="AT9" s="83"/>
      <c r="AU9" s="83"/>
      <c r="AV9" s="83"/>
    </row>
    <row r="10" spans="1:48">
      <c r="A10" s="84" t="s">
        <v>109</v>
      </c>
      <c r="B10" s="62"/>
      <c r="C10" s="87">
        <f>((C15+C16)/2)*0.01</f>
        <v>0</v>
      </c>
      <c r="D10" s="87">
        <f t="shared" ref="D10:AO10" si="1">((D15+D16)/2)*0.01</f>
        <v>0</v>
      </c>
      <c r="E10" s="87">
        <f t="shared" si="1"/>
        <v>0</v>
      </c>
      <c r="F10" s="87">
        <f t="shared" si="1"/>
        <v>0</v>
      </c>
      <c r="G10" s="87">
        <f t="shared" si="1"/>
        <v>0</v>
      </c>
      <c r="H10" s="87">
        <f t="shared" si="1"/>
        <v>0</v>
      </c>
      <c r="I10" s="87">
        <f t="shared" si="1"/>
        <v>0</v>
      </c>
      <c r="J10" s="87">
        <f t="shared" si="1"/>
        <v>0</v>
      </c>
      <c r="K10" s="87">
        <f t="shared" si="1"/>
        <v>0</v>
      </c>
      <c r="L10" s="87">
        <f t="shared" si="1"/>
        <v>0</v>
      </c>
      <c r="M10" s="87">
        <f t="shared" si="1"/>
        <v>0</v>
      </c>
      <c r="N10" s="87">
        <f t="shared" si="1"/>
        <v>0</v>
      </c>
      <c r="O10" s="87">
        <f t="shared" si="1"/>
        <v>0</v>
      </c>
      <c r="P10" s="87">
        <f t="shared" si="1"/>
        <v>0</v>
      </c>
      <c r="Q10" s="87">
        <f t="shared" si="1"/>
        <v>0</v>
      </c>
      <c r="R10" s="87">
        <f t="shared" si="1"/>
        <v>0</v>
      </c>
      <c r="S10" s="87">
        <f t="shared" si="1"/>
        <v>0</v>
      </c>
      <c r="T10" s="87">
        <f t="shared" si="1"/>
        <v>0</v>
      </c>
      <c r="U10" s="87">
        <f t="shared" si="1"/>
        <v>0</v>
      </c>
      <c r="V10" s="87">
        <f t="shared" si="1"/>
        <v>0</v>
      </c>
      <c r="W10" s="87">
        <f t="shared" si="1"/>
        <v>0</v>
      </c>
      <c r="X10" s="87">
        <f t="shared" si="1"/>
        <v>0</v>
      </c>
      <c r="Y10" s="87">
        <f t="shared" si="1"/>
        <v>0</v>
      </c>
      <c r="Z10" s="87">
        <f t="shared" si="1"/>
        <v>0</v>
      </c>
      <c r="AA10" s="87">
        <f t="shared" si="1"/>
        <v>0</v>
      </c>
      <c r="AB10" s="87">
        <f t="shared" si="1"/>
        <v>0</v>
      </c>
      <c r="AC10" s="87">
        <f t="shared" si="1"/>
        <v>0</v>
      </c>
      <c r="AD10" s="87">
        <f t="shared" si="1"/>
        <v>0</v>
      </c>
      <c r="AE10" s="87">
        <f t="shared" si="1"/>
        <v>0</v>
      </c>
      <c r="AF10" s="87">
        <f t="shared" si="1"/>
        <v>0</v>
      </c>
      <c r="AG10" s="87">
        <f t="shared" si="1"/>
        <v>0</v>
      </c>
      <c r="AH10" s="87">
        <f t="shared" si="1"/>
        <v>0</v>
      </c>
      <c r="AI10" s="87">
        <f t="shared" si="1"/>
        <v>0</v>
      </c>
      <c r="AJ10" s="87">
        <f t="shared" si="1"/>
        <v>0</v>
      </c>
      <c r="AK10" s="87">
        <f t="shared" si="1"/>
        <v>0</v>
      </c>
      <c r="AL10" s="87">
        <f t="shared" si="1"/>
        <v>0</v>
      </c>
      <c r="AM10" s="87">
        <f t="shared" si="1"/>
        <v>0</v>
      </c>
      <c r="AN10" s="87">
        <f t="shared" si="1"/>
        <v>0</v>
      </c>
      <c r="AO10" s="87">
        <f t="shared" si="1"/>
        <v>0</v>
      </c>
      <c r="AP10" s="87"/>
      <c r="AQ10" s="87"/>
      <c r="AR10" s="87"/>
      <c r="AS10" s="87"/>
      <c r="AT10" s="87"/>
      <c r="AU10" s="87"/>
      <c r="AV10" s="87"/>
    </row>
    <row r="11" spans="1:48">
      <c r="A11" s="92" t="s">
        <v>108</v>
      </c>
      <c r="B11" s="62"/>
      <c r="C11" s="88">
        <f>C12+C13</f>
        <v>0</v>
      </c>
      <c r="D11" s="88">
        <f>D12+D13</f>
        <v>0</v>
      </c>
      <c r="E11" s="88">
        <f t="shared" ref="E11:AO11" si="2">E12+E13</f>
        <v>0</v>
      </c>
      <c r="F11" s="88">
        <f t="shared" si="2"/>
        <v>0</v>
      </c>
      <c r="G11" s="88">
        <f t="shared" si="2"/>
        <v>0</v>
      </c>
      <c r="H11" s="88">
        <f t="shared" si="2"/>
        <v>0</v>
      </c>
      <c r="I11" s="88">
        <f t="shared" si="2"/>
        <v>0</v>
      </c>
      <c r="J11" s="88">
        <f t="shared" si="2"/>
        <v>0</v>
      </c>
      <c r="K11" s="88">
        <f t="shared" si="2"/>
        <v>0</v>
      </c>
      <c r="L11" s="88">
        <f t="shared" si="2"/>
        <v>0</v>
      </c>
      <c r="M11" s="88">
        <f t="shared" si="2"/>
        <v>0</v>
      </c>
      <c r="N11" s="88">
        <f t="shared" si="2"/>
        <v>0</v>
      </c>
      <c r="O11" s="88">
        <f t="shared" si="2"/>
        <v>0</v>
      </c>
      <c r="P11" s="88">
        <f t="shared" si="2"/>
        <v>0</v>
      </c>
      <c r="Q11" s="88">
        <f t="shared" si="2"/>
        <v>0</v>
      </c>
      <c r="R11" s="88">
        <f t="shared" si="2"/>
        <v>0</v>
      </c>
      <c r="S11" s="88">
        <f t="shared" si="2"/>
        <v>0</v>
      </c>
      <c r="T11" s="88">
        <f t="shared" si="2"/>
        <v>0</v>
      </c>
      <c r="U11" s="88">
        <f t="shared" si="2"/>
        <v>0</v>
      </c>
      <c r="V11" s="88">
        <f t="shared" si="2"/>
        <v>0</v>
      </c>
      <c r="W11" s="88">
        <f t="shared" si="2"/>
        <v>0</v>
      </c>
      <c r="X11" s="88">
        <f t="shared" si="2"/>
        <v>0</v>
      </c>
      <c r="Y11" s="88">
        <f t="shared" si="2"/>
        <v>0</v>
      </c>
      <c r="Z11" s="88">
        <f t="shared" si="2"/>
        <v>0</v>
      </c>
      <c r="AA11" s="88">
        <f t="shared" si="2"/>
        <v>0</v>
      </c>
      <c r="AB11" s="88">
        <f t="shared" si="2"/>
        <v>0</v>
      </c>
      <c r="AC11" s="88">
        <f t="shared" si="2"/>
        <v>0</v>
      </c>
      <c r="AD11" s="88">
        <f t="shared" si="2"/>
        <v>0</v>
      </c>
      <c r="AE11" s="88">
        <f t="shared" si="2"/>
        <v>0</v>
      </c>
      <c r="AF11" s="88">
        <f t="shared" si="2"/>
        <v>0</v>
      </c>
      <c r="AG11" s="88">
        <f t="shared" si="2"/>
        <v>0</v>
      </c>
      <c r="AH11" s="88">
        <f t="shared" si="2"/>
        <v>0</v>
      </c>
      <c r="AI11" s="88">
        <f t="shared" si="2"/>
        <v>0</v>
      </c>
      <c r="AJ11" s="88">
        <f t="shared" si="2"/>
        <v>0</v>
      </c>
      <c r="AK11" s="88">
        <f t="shared" si="2"/>
        <v>0</v>
      </c>
      <c r="AL11" s="88">
        <f t="shared" si="2"/>
        <v>0</v>
      </c>
      <c r="AM11" s="88">
        <f t="shared" si="2"/>
        <v>0</v>
      </c>
      <c r="AN11" s="88">
        <f t="shared" si="2"/>
        <v>0</v>
      </c>
      <c r="AO11" s="88">
        <f t="shared" si="2"/>
        <v>0</v>
      </c>
      <c r="AP11" s="88"/>
      <c r="AQ11" s="88"/>
      <c r="AR11" s="88"/>
      <c r="AS11" s="88"/>
      <c r="AT11" s="88"/>
      <c r="AU11" s="88"/>
      <c r="AV11" s="88"/>
    </row>
    <row r="12" spans="1:48">
      <c r="A12" s="84" t="s">
        <v>113</v>
      </c>
      <c r="B12" s="62"/>
      <c r="C12" s="93">
        <f>SUM(C4:C10)</f>
        <v>0</v>
      </c>
      <c r="D12" s="93">
        <f t="shared" ref="D12:AO12" si="3">SUM(D4:D10)</f>
        <v>0</v>
      </c>
      <c r="E12" s="93">
        <f t="shared" si="3"/>
        <v>0</v>
      </c>
      <c r="F12" s="93">
        <f t="shared" si="3"/>
        <v>0</v>
      </c>
      <c r="G12" s="93">
        <f t="shared" si="3"/>
        <v>0</v>
      </c>
      <c r="H12" s="93">
        <f t="shared" si="3"/>
        <v>0</v>
      </c>
      <c r="I12" s="93">
        <f t="shared" si="3"/>
        <v>0</v>
      </c>
      <c r="J12" s="93">
        <f t="shared" si="3"/>
        <v>0</v>
      </c>
      <c r="K12" s="93">
        <f t="shared" si="3"/>
        <v>0</v>
      </c>
      <c r="L12" s="93">
        <f t="shared" si="3"/>
        <v>0</v>
      </c>
      <c r="M12" s="93">
        <f t="shared" si="3"/>
        <v>0</v>
      </c>
      <c r="N12" s="93">
        <f t="shared" si="3"/>
        <v>0</v>
      </c>
      <c r="O12" s="93">
        <f t="shared" si="3"/>
        <v>0</v>
      </c>
      <c r="P12" s="93">
        <f t="shared" si="3"/>
        <v>0</v>
      </c>
      <c r="Q12" s="93">
        <f t="shared" si="3"/>
        <v>0</v>
      </c>
      <c r="R12" s="93">
        <f t="shared" si="3"/>
        <v>0</v>
      </c>
      <c r="S12" s="93">
        <f t="shared" si="3"/>
        <v>0</v>
      </c>
      <c r="T12" s="93">
        <f t="shared" si="3"/>
        <v>0</v>
      </c>
      <c r="U12" s="93">
        <f t="shared" si="3"/>
        <v>0</v>
      </c>
      <c r="V12" s="93">
        <f t="shared" si="3"/>
        <v>0</v>
      </c>
      <c r="W12" s="93">
        <f t="shared" si="3"/>
        <v>0</v>
      </c>
      <c r="X12" s="93">
        <f t="shared" si="3"/>
        <v>0</v>
      </c>
      <c r="Y12" s="93">
        <f t="shared" si="3"/>
        <v>0</v>
      </c>
      <c r="Z12" s="93">
        <f t="shared" si="3"/>
        <v>0</v>
      </c>
      <c r="AA12" s="93">
        <f t="shared" si="3"/>
        <v>0</v>
      </c>
      <c r="AB12" s="93">
        <f t="shared" si="3"/>
        <v>0</v>
      </c>
      <c r="AC12" s="93">
        <f t="shared" si="3"/>
        <v>0</v>
      </c>
      <c r="AD12" s="93">
        <f t="shared" si="3"/>
        <v>0</v>
      </c>
      <c r="AE12" s="93">
        <f t="shared" si="3"/>
        <v>0</v>
      </c>
      <c r="AF12" s="93">
        <f t="shared" si="3"/>
        <v>0</v>
      </c>
      <c r="AG12" s="93">
        <f t="shared" si="3"/>
        <v>0</v>
      </c>
      <c r="AH12" s="93">
        <f t="shared" si="3"/>
        <v>0</v>
      </c>
      <c r="AI12" s="93">
        <f t="shared" si="3"/>
        <v>0</v>
      </c>
      <c r="AJ12" s="93">
        <f t="shared" si="3"/>
        <v>0</v>
      </c>
      <c r="AK12" s="93">
        <f t="shared" si="3"/>
        <v>0</v>
      </c>
      <c r="AL12" s="93">
        <f t="shared" si="3"/>
        <v>0</v>
      </c>
      <c r="AM12" s="93">
        <f t="shared" si="3"/>
        <v>0</v>
      </c>
      <c r="AN12" s="93">
        <f t="shared" si="3"/>
        <v>0</v>
      </c>
      <c r="AO12" s="93">
        <f t="shared" si="3"/>
        <v>0</v>
      </c>
      <c r="AP12" s="93"/>
      <c r="AQ12" s="93"/>
      <c r="AR12" s="93"/>
      <c r="AS12" s="93"/>
      <c r="AT12" s="93"/>
      <c r="AU12" s="93"/>
      <c r="AV12" s="93"/>
    </row>
    <row r="13" spans="1:48">
      <c r="A13" s="84" t="s">
        <v>114</v>
      </c>
      <c r="B13" s="62"/>
      <c r="C13" s="94">
        <f>IF(C12&gt;=4.5,0.3,0)</f>
        <v>0</v>
      </c>
      <c r="D13" s="94">
        <f t="shared" ref="D13:AO13" si="4">IF(D12&gt;=4.5,0.3,0)</f>
        <v>0</v>
      </c>
      <c r="E13" s="94">
        <f t="shared" si="4"/>
        <v>0</v>
      </c>
      <c r="F13" s="94">
        <f t="shared" si="4"/>
        <v>0</v>
      </c>
      <c r="G13" s="94">
        <f t="shared" si="4"/>
        <v>0</v>
      </c>
      <c r="H13" s="94">
        <f t="shared" si="4"/>
        <v>0</v>
      </c>
      <c r="I13" s="94">
        <f t="shared" si="4"/>
        <v>0</v>
      </c>
      <c r="J13" s="94">
        <f t="shared" si="4"/>
        <v>0</v>
      </c>
      <c r="K13" s="94">
        <f t="shared" si="4"/>
        <v>0</v>
      </c>
      <c r="L13" s="94">
        <f t="shared" si="4"/>
        <v>0</v>
      </c>
      <c r="M13" s="94">
        <f t="shared" si="4"/>
        <v>0</v>
      </c>
      <c r="N13" s="94">
        <f t="shared" si="4"/>
        <v>0</v>
      </c>
      <c r="O13" s="94">
        <f t="shared" si="4"/>
        <v>0</v>
      </c>
      <c r="P13" s="94">
        <f t="shared" si="4"/>
        <v>0</v>
      </c>
      <c r="Q13" s="94">
        <f t="shared" si="4"/>
        <v>0</v>
      </c>
      <c r="R13" s="94">
        <f t="shared" si="4"/>
        <v>0</v>
      </c>
      <c r="S13" s="94">
        <f t="shared" si="4"/>
        <v>0</v>
      </c>
      <c r="T13" s="94">
        <f t="shared" si="4"/>
        <v>0</v>
      </c>
      <c r="U13" s="94">
        <f t="shared" si="4"/>
        <v>0</v>
      </c>
      <c r="V13" s="94">
        <f t="shared" si="4"/>
        <v>0</v>
      </c>
      <c r="W13" s="94">
        <f t="shared" si="4"/>
        <v>0</v>
      </c>
      <c r="X13" s="94">
        <f t="shared" si="4"/>
        <v>0</v>
      </c>
      <c r="Y13" s="94">
        <f t="shared" si="4"/>
        <v>0</v>
      </c>
      <c r="Z13" s="94">
        <f t="shared" si="4"/>
        <v>0</v>
      </c>
      <c r="AA13" s="94">
        <f t="shared" si="4"/>
        <v>0</v>
      </c>
      <c r="AB13" s="94">
        <f t="shared" si="4"/>
        <v>0</v>
      </c>
      <c r="AC13" s="94">
        <f t="shared" si="4"/>
        <v>0</v>
      </c>
      <c r="AD13" s="94">
        <f t="shared" si="4"/>
        <v>0</v>
      </c>
      <c r="AE13" s="94">
        <f t="shared" si="4"/>
        <v>0</v>
      </c>
      <c r="AF13" s="94">
        <f t="shared" si="4"/>
        <v>0</v>
      </c>
      <c r="AG13" s="94">
        <f t="shared" si="4"/>
        <v>0</v>
      </c>
      <c r="AH13" s="94">
        <f t="shared" si="4"/>
        <v>0</v>
      </c>
      <c r="AI13" s="94">
        <f t="shared" si="4"/>
        <v>0</v>
      </c>
      <c r="AJ13" s="94">
        <f t="shared" si="4"/>
        <v>0</v>
      </c>
      <c r="AK13" s="94">
        <f t="shared" si="4"/>
        <v>0</v>
      </c>
      <c r="AL13" s="94">
        <f t="shared" si="4"/>
        <v>0</v>
      </c>
      <c r="AM13" s="94">
        <f t="shared" si="4"/>
        <v>0</v>
      </c>
      <c r="AN13" s="94">
        <f t="shared" si="4"/>
        <v>0</v>
      </c>
      <c r="AO13" s="94">
        <f t="shared" si="4"/>
        <v>0</v>
      </c>
      <c r="AP13" s="94"/>
      <c r="AQ13" s="94"/>
      <c r="AR13" s="94"/>
      <c r="AS13" s="94"/>
      <c r="AT13" s="94"/>
      <c r="AU13" s="94"/>
      <c r="AV13" s="94"/>
    </row>
    <row r="14" spans="1:48">
      <c r="A14" s="84" t="s">
        <v>107</v>
      </c>
      <c r="B14" s="62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</row>
    <row r="15" spans="1:48">
      <c r="A15" s="84" t="s">
        <v>101</v>
      </c>
      <c r="B15" s="62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>
      <c r="A16" s="84" t="s">
        <v>102</v>
      </c>
      <c r="B16" s="62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</row>
    <row r="17" spans="1:48">
      <c r="B17" s="62"/>
    </row>
    <row r="18" spans="1:48">
      <c r="A18" s="92" t="s">
        <v>111</v>
      </c>
      <c r="B18" s="62"/>
      <c r="C18" s="89" t="str">
        <f>IF(C11&gt;=6,"A","R")</f>
        <v>R</v>
      </c>
      <c r="D18" s="89" t="str">
        <f t="shared" ref="D18:AO18" si="5">IF(D11&gt;=6,"A","R")</f>
        <v>R</v>
      </c>
      <c r="E18" s="89" t="str">
        <f t="shared" si="5"/>
        <v>R</v>
      </c>
      <c r="F18" s="89" t="str">
        <f t="shared" si="5"/>
        <v>R</v>
      </c>
      <c r="G18" s="89" t="str">
        <f t="shared" si="5"/>
        <v>R</v>
      </c>
      <c r="H18" s="89" t="str">
        <f t="shared" si="5"/>
        <v>R</v>
      </c>
      <c r="I18" s="89" t="str">
        <f t="shared" si="5"/>
        <v>R</v>
      </c>
      <c r="J18" s="89" t="str">
        <f t="shared" si="5"/>
        <v>R</v>
      </c>
      <c r="K18" s="89" t="str">
        <f t="shared" si="5"/>
        <v>R</v>
      </c>
      <c r="L18" s="89" t="str">
        <f t="shared" si="5"/>
        <v>R</v>
      </c>
      <c r="M18" s="89" t="str">
        <f t="shared" si="5"/>
        <v>R</v>
      </c>
      <c r="N18" s="89" t="str">
        <f t="shared" si="5"/>
        <v>R</v>
      </c>
      <c r="O18" s="89" t="str">
        <f t="shared" si="5"/>
        <v>R</v>
      </c>
      <c r="P18" s="89" t="str">
        <f t="shared" si="5"/>
        <v>R</v>
      </c>
      <c r="Q18" s="89" t="str">
        <f t="shared" si="5"/>
        <v>R</v>
      </c>
      <c r="R18" s="89" t="str">
        <f t="shared" si="5"/>
        <v>R</v>
      </c>
      <c r="S18" s="89" t="str">
        <f t="shared" si="5"/>
        <v>R</v>
      </c>
      <c r="T18" s="89" t="str">
        <f t="shared" si="5"/>
        <v>R</v>
      </c>
      <c r="U18" s="89" t="str">
        <f t="shared" si="5"/>
        <v>R</v>
      </c>
      <c r="V18" s="89" t="str">
        <f t="shared" si="5"/>
        <v>R</v>
      </c>
      <c r="W18" s="89" t="str">
        <f t="shared" si="5"/>
        <v>R</v>
      </c>
      <c r="X18" s="89" t="str">
        <f t="shared" si="5"/>
        <v>R</v>
      </c>
      <c r="Y18" s="89" t="str">
        <f t="shared" si="5"/>
        <v>R</v>
      </c>
      <c r="Z18" s="89" t="str">
        <f t="shared" si="5"/>
        <v>R</v>
      </c>
      <c r="AA18" s="89" t="str">
        <f t="shared" si="5"/>
        <v>R</v>
      </c>
      <c r="AB18" s="89" t="str">
        <f t="shared" si="5"/>
        <v>R</v>
      </c>
      <c r="AC18" s="89" t="str">
        <f t="shared" si="5"/>
        <v>R</v>
      </c>
      <c r="AD18" s="89" t="str">
        <f t="shared" si="5"/>
        <v>R</v>
      </c>
      <c r="AE18" s="89" t="str">
        <f t="shared" si="5"/>
        <v>R</v>
      </c>
      <c r="AF18" s="89" t="str">
        <f t="shared" si="5"/>
        <v>R</v>
      </c>
      <c r="AG18" s="89" t="str">
        <f t="shared" si="5"/>
        <v>R</v>
      </c>
      <c r="AH18" s="89" t="str">
        <f t="shared" si="5"/>
        <v>R</v>
      </c>
      <c r="AI18" s="89" t="str">
        <f t="shared" si="5"/>
        <v>R</v>
      </c>
      <c r="AJ18" s="89" t="str">
        <f t="shared" si="5"/>
        <v>R</v>
      </c>
      <c r="AK18" s="89" t="str">
        <f t="shared" si="5"/>
        <v>R</v>
      </c>
      <c r="AL18" s="89" t="str">
        <f t="shared" si="5"/>
        <v>R</v>
      </c>
      <c r="AM18" s="89" t="str">
        <f t="shared" si="5"/>
        <v>R</v>
      </c>
      <c r="AN18" s="89" t="str">
        <f t="shared" si="5"/>
        <v>R</v>
      </c>
      <c r="AO18" s="89" t="str">
        <f t="shared" si="5"/>
        <v>R</v>
      </c>
      <c r="AP18" s="89"/>
      <c r="AQ18" s="89"/>
      <c r="AR18" s="89"/>
      <c r="AS18" s="89"/>
      <c r="AT18" s="89"/>
      <c r="AU18" s="89"/>
      <c r="AV18" s="89"/>
    </row>
    <row r="19" spans="1:48">
      <c r="A19" s="92"/>
      <c r="B19" s="6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</row>
    <row r="20" spans="1:48" ht="23.25">
      <c r="A20" s="92" t="s">
        <v>112</v>
      </c>
      <c r="B20" s="62"/>
      <c r="C20" s="90">
        <f>COUNTIFS(C18:AV18,"R")</f>
        <v>39</v>
      </c>
    </row>
    <row r="21" spans="1:48" ht="26.25">
      <c r="A21" s="92" t="s">
        <v>110</v>
      </c>
      <c r="B21" s="62"/>
      <c r="C21" s="91">
        <f>COUNTIFS(C18:AV18,"A")</f>
        <v>0</v>
      </c>
    </row>
    <row r="22" spans="1:48">
      <c r="B22" s="62"/>
    </row>
    <row r="23" spans="1:48">
      <c r="B23" s="62"/>
    </row>
    <row r="24" spans="1:48">
      <c r="B24" s="62"/>
    </row>
    <row r="25" spans="1:48">
      <c r="B25" s="62"/>
    </row>
    <row r="26" spans="1:48">
      <c r="B26" s="62"/>
    </row>
    <row r="27" spans="1:48">
      <c r="B27" s="62"/>
    </row>
    <row r="28" spans="1:48">
      <c r="B28" s="62"/>
    </row>
    <row r="29" spans="1:48">
      <c r="B29" s="62"/>
    </row>
    <row r="30" spans="1:48">
      <c r="B30" s="62"/>
    </row>
    <row r="31" spans="1:48">
      <c r="B31" s="62"/>
    </row>
    <row r="32" spans="1:48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</vt:lpstr>
      <vt:lpstr>ELABORACION DE MAQUETA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2009-11-27T13:36:41Z</cp:lastPrinted>
  <dcterms:created xsi:type="dcterms:W3CDTF">2009-11-20T16:12:38Z</dcterms:created>
  <dcterms:modified xsi:type="dcterms:W3CDTF">2010-04-23T02:05:12Z</dcterms:modified>
</cp:coreProperties>
</file>