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2" activeTab="6"/>
  </bookViews>
  <sheets>
    <sheet name="GENERALIDADES" sheetId="1" r:id="rId1"/>
    <sheet name="REVISION DE CUADERNO COTEJO " sheetId="3" r:id="rId2"/>
    <sheet name="EXPOSICION TERMO." sheetId="2" r:id="rId3"/>
    <sheet name="MAQUETA DE EST. Y DIN.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AV12" i="6"/>
  <c r="AU12"/>
  <c r="AT12"/>
  <c r="AS12"/>
  <c r="AR12"/>
  <c r="AQ12"/>
  <c r="AP12"/>
  <c r="AO12"/>
  <c r="AN12"/>
  <c r="AM12"/>
  <c r="AL12"/>
  <c r="AK12"/>
  <c r="AJ12"/>
  <c r="AI12"/>
  <c r="AG12"/>
  <c r="AE12"/>
  <c r="AD12"/>
  <c r="AC12"/>
  <c r="AA12"/>
  <c r="V12"/>
  <c r="T12"/>
  <c r="S12"/>
  <c r="R12"/>
  <c r="Q12"/>
  <c r="O12"/>
  <c r="M12"/>
  <c r="K12"/>
  <c r="I12"/>
  <c r="H12"/>
  <c r="G12"/>
  <c r="F12"/>
  <c r="E12"/>
  <c r="D12"/>
  <c r="C12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U5" i="6" s="1"/>
  <c r="AM34" i="2"/>
  <c r="Z5" i="6" s="1"/>
  <c r="BY34" i="3"/>
  <c r="BX34"/>
  <c r="BW34"/>
  <c r="AV4" i="6" s="1"/>
  <c r="BV34" i="3"/>
  <c r="AU4" i="6" s="1"/>
  <c r="BU34" i="3"/>
  <c r="AT4" i="6" s="1"/>
  <c r="BT34" i="3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AH12" s="1"/>
  <c r="BG34" i="3"/>
  <c r="AF4" i="6" s="1"/>
  <c r="AF12" s="1"/>
  <c r="BF34" i="3"/>
  <c r="AE4" i="6" s="1"/>
  <c r="BE34" i="3"/>
  <c r="AD4" i="6" s="1"/>
  <c r="BD34" i="3"/>
  <c r="AC4" i="6" s="1"/>
  <c r="BC34" i="3"/>
  <c r="AB4" i="6" s="1"/>
  <c r="AB12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Z12" s="1"/>
  <c r="AJ34" i="3"/>
  <c r="Y4" i="6" s="1"/>
  <c r="Y12" s="1"/>
  <c r="AI34" i="3"/>
  <c r="X4" i="6" s="1"/>
  <c r="X12" s="1"/>
  <c r="AH34" i="3"/>
  <c r="W4" i="6" s="1"/>
  <c r="W12" s="1"/>
  <c r="AG34" i="3"/>
  <c r="V4" i="6" s="1"/>
  <c r="AF34" i="3"/>
  <c r="U4" i="6" s="1"/>
  <c r="U12" s="1"/>
  <c r="AE34" i="3"/>
  <c r="T4" i="6" s="1"/>
  <c r="AD34" i="3"/>
  <c r="S4" i="6" s="1"/>
  <c r="AC34" i="3"/>
  <c r="R4" i="6" s="1"/>
  <c r="AB34" i="3"/>
  <c r="Q4" i="6" s="1"/>
  <c r="AA34" i="3"/>
  <c r="P4" i="6" s="1"/>
  <c r="P12" s="1"/>
  <c r="Z34" i="3"/>
  <c r="O4" i="6" s="1"/>
  <c r="Y34" i="3"/>
  <c r="N4" i="6" s="1"/>
  <c r="N12" s="1"/>
  <c r="X34" i="3"/>
  <c r="M4" i="6" s="1"/>
  <c r="W34" i="3"/>
  <c r="L4" i="6" s="1"/>
  <c r="L12" s="1"/>
  <c r="V34" i="3"/>
  <c r="K4" i="6" s="1"/>
  <c r="U34" i="3"/>
  <c r="J4" i="6" s="1"/>
  <c r="J12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E8" i="6" s="1"/>
  <c r="AC13" i="5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B13" i="5"/>
  <c r="C8" i="6" s="1"/>
  <c r="AX35" i="1"/>
  <c r="V35"/>
  <c r="BO35"/>
  <c r="M34" i="2" l="1"/>
  <c r="C5" i="6" s="1"/>
  <c r="N34" i="3"/>
  <c r="C4" i="6" s="1"/>
  <c r="BH34" i="3"/>
  <c r="AG4" i="6" s="1"/>
  <c r="BO36" i="1"/>
  <c r="AL34" i="2" l="1"/>
  <c r="Y5" i="6" s="1"/>
</calcChain>
</file>

<file path=xl/sharedStrings.xml><?xml version="1.0" encoding="utf-8"?>
<sst xmlns="http://schemas.openxmlformats.org/spreadsheetml/2006/main" count="307" uniqueCount="214">
  <si>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</si>
  <si>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</si>
  <si>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</si>
  <si>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</si>
  <si>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</si>
  <si>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</si>
  <si>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</si>
  <si>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</si>
  <si>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</si>
  <si>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</si>
  <si>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</si>
  <si>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</si>
  <si>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</si>
  <si>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</si>
  <si>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</si>
  <si>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</si>
  <si>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</si>
  <si>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</si>
  <si>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</si>
  <si>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</si>
  <si>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</si>
  <si>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</si>
  <si>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</si>
  <si>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</si>
  <si>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</si>
  <si>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</si>
  <si>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</si>
  <si>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</si>
  <si>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</si>
  <si>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</si>
  <si>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</si>
  <si>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</si>
  <si>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</si>
  <si>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</si>
  <si>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</si>
  <si>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</si>
  <si>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</si>
  <si>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</si>
  <si>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</si>
  <si>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</si>
  <si>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</si>
  <si>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</si>
  <si>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</si>
  <si>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</si>
  <si>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</si>
  <si>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</si>
  <si>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</si>
  <si>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</si>
  <si>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</si>
  <si>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</si>
  <si>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</si>
  <si>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PRIMERO</t>
  </si>
  <si>
    <t>1,2,3,4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</si>
  <si>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</si>
  <si>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</si>
  <si>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</si>
  <si>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</si>
  <si>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</si>
  <si>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</si>
  <si>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</si>
  <si>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</si>
  <si>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</si>
  <si>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</si>
  <si>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</si>
  <si>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</si>
  <si>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</si>
  <si>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</si>
  <si>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</si>
  <si>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</si>
  <si>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</si>
  <si>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</si>
  <si>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</si>
  <si>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</si>
  <si>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</si>
  <si>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</si>
  <si>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</si>
  <si>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</si>
  <si>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</si>
  <si>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</si>
  <si>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</si>
  <si>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</si>
  <si>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</si>
  <si>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</si>
  <si>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</si>
  <si>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</si>
  <si>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</si>
  <si>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</si>
  <si>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</si>
  <si>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</si>
  <si>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</si>
  <si>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</si>
  <si>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</si>
  <si>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</si>
  <si>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>PAUTA DE VALORACION DE MAQUETA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</si>
  <si>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</si>
  <si>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</si>
  <si>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</si>
  <si>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</si>
  <si>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</si>
  <si>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</si>
  <si>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</si>
  <si>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</si>
  <si>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</si>
  <si>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</si>
  <si>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</si>
  <si>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</si>
  <si>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</si>
  <si>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</si>
  <si>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</si>
  <si>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</si>
  <si>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</si>
  <si>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</si>
  <si>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</si>
  <si>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CIENCIAS NATURALES</t>
  </si>
  <si>
    <t>PRIMER AÑO</t>
  </si>
  <si>
    <t>El est. De las CN, El movimiento, Estatica y dinamica, La termodinamica</t>
  </si>
  <si>
    <t>Indaga, representa, compara y resuelve con seguridad problemas de conversión de diferentes escalas de temperatura.</t>
  </si>
  <si>
    <t>Investiga, representa y describe con cuidado y esmero los efectos del calor en la dilatación de sólidos, líquidos y gases.</t>
  </si>
  <si>
    <t>Observa, analiza e interpreta con curiosidad la transferencia de calor en los procesos de cambio de fase.</t>
  </si>
  <si>
    <t>Indaga, describe y resuelve con seguridad problemas aplicando las ecuaciones de estado de los gases ideales.</t>
  </si>
  <si>
    <t>Investiga, experimenta, explica y resuelve problemas con seguridad de la primera Ley de la Termodinámica.</t>
  </si>
  <si>
    <t>Experimenta, analiza, interpreta y explica con seguridad los procesos termodinámicos (PVT): isocóricos, isobáricos, adiabáticos e isotérmico.</t>
  </si>
  <si>
    <t>Representa y explica con seguridad las relaciones de la energía interna y capacidad calorífica.</t>
  </si>
  <si>
    <t>Indaga y describe con interés la segunda Ley de la Termodinámica en el equilibrio de sistemas térmicos.</t>
  </si>
  <si>
    <t>Formula, analiza y resuelve con seguridad los problemas de aplicación de la segunda Ley de la Termodinámica.</t>
  </si>
  <si>
    <t>MAQUETA DE ESTATICA Y DINAMICA</t>
  </si>
  <si>
    <t>Investiga, experimenta, analiza y explica con seguridad cada una de las leyes del movimiento de Newton.</t>
  </si>
  <si>
    <t>Indaga, representa, experimenta, analiza y resuelve con responsabilidad problemas para calcular magnitudes sobre las leyes del movimiento y de equilibrio en  n sistema de
fuerzas.</t>
  </si>
  <si>
    <t>Plantea y resuelve con dedicación problemas prácticos para calcular el trabajo y potencia.</t>
  </si>
  <si>
    <t>Indaga, experimenta, analiza y resuelve con responsabilidad problemas para calcular la energía mecánica total.</t>
  </si>
  <si>
    <t>Explica y realiza con seguridad un proyecto científico para comprobar la Ley de Hooke al comprimir o estirar un resorte.</t>
  </si>
  <si>
    <t>Representa y explica con claridad los principios y resolución de problemas del momento lineal o ímpetu.</t>
  </si>
  <si>
    <t>ELABORACION DE MAQUETA DE ESTATICA Y DINAMICA.</t>
  </si>
  <si>
    <r>
      <t xml:space="preserve">Experimenta con orden y cuidado la Ley Cero de la Termodinámica.                        </t>
    </r>
    <r>
      <rPr>
        <b/>
        <sz val="11"/>
        <color theme="1"/>
        <rFont val="Calibri"/>
        <family val="2"/>
        <scheme val="minor"/>
      </rPr>
      <t>EXPOSICION SOBRE TERMODINAMICA</t>
    </r>
  </si>
  <si>
    <t>EXPOSICION SOBRE TERMODINAMICA.</t>
  </si>
  <si>
    <t xml:space="preserve">Ley cero de la </t>
  </si>
  <si>
    <t>termodinamica</t>
  </si>
  <si>
    <t xml:space="preserve">conversiones de </t>
  </si>
  <si>
    <t xml:space="preserve">escalas de </t>
  </si>
  <si>
    <t>temperatura.</t>
  </si>
  <si>
    <t xml:space="preserve">Conversiones de </t>
  </si>
  <si>
    <t xml:space="preserve">Efectos del calor </t>
  </si>
  <si>
    <t xml:space="preserve">en la </t>
  </si>
  <si>
    <t xml:space="preserve">dilatacion de </t>
  </si>
  <si>
    <t xml:space="preserve">solidos , liquidos </t>
  </si>
  <si>
    <t>y gasaes.</t>
  </si>
  <si>
    <t xml:space="preserve">Transferencia de </t>
  </si>
  <si>
    <t>calor en los</t>
  </si>
  <si>
    <t>procesos de</t>
  </si>
  <si>
    <t>cambio de fase.</t>
  </si>
  <si>
    <t xml:space="preserve">Primera y segunda </t>
  </si>
  <si>
    <t xml:space="preserve">ley de la </t>
  </si>
  <si>
    <t>termodinamica.</t>
  </si>
  <si>
    <t xml:space="preserve">Solo se dedicaron </t>
  </si>
  <si>
    <t xml:space="preserve">a leer la teoria </t>
  </si>
  <si>
    <t>que explica la ley cero de</t>
  </si>
  <si>
    <t>la termodinamica.</t>
  </si>
  <si>
    <t xml:space="preserve">Explica de manera </t>
  </si>
  <si>
    <t xml:space="preserve">clara la ley cero de </t>
  </si>
  <si>
    <t xml:space="preserve">Explica claramente </t>
  </si>
  <si>
    <t xml:space="preserve">utilizando carteles y </t>
  </si>
  <si>
    <t>realizando experimentos</t>
  </si>
  <si>
    <t xml:space="preserve">para demostrar la ley cero de </t>
  </si>
  <si>
    <t xml:space="preserve">Realiza conversiones </t>
  </si>
  <si>
    <t xml:space="preserve">de temperatura en </t>
  </si>
  <si>
    <t>ejercicios sencillos.</t>
  </si>
  <si>
    <t xml:space="preserve">Realiza ejercicios de </t>
  </si>
  <si>
    <t xml:space="preserve">temperatura </t>
  </si>
  <si>
    <t>mas complejos .</t>
  </si>
  <si>
    <t xml:space="preserve">Realiza conversiones de </t>
  </si>
  <si>
    <t xml:space="preserve">temperatura y presenta </t>
  </si>
  <si>
    <t>temperaturas de la vida</t>
  </si>
  <si>
    <t>cotidiana y sus equivalentes .</t>
  </si>
  <si>
    <t xml:space="preserve">Solo se dedica a </t>
  </si>
  <si>
    <t xml:space="preserve">leer teoria sin </t>
  </si>
  <si>
    <t>mas explicacion.</t>
  </si>
  <si>
    <t xml:space="preserve">La teoria la presenta </t>
  </si>
  <si>
    <t xml:space="preserve">en esquemas o  mapas </t>
  </si>
  <si>
    <t xml:space="preserve">conceptuales y </t>
  </si>
  <si>
    <t xml:space="preserve">da una explicacion sobre </t>
  </si>
  <si>
    <t xml:space="preserve">el tema. </t>
  </si>
  <si>
    <t>Presenta la teoria en esquemas</t>
  </si>
  <si>
    <t xml:space="preserve">la explica y realiza </t>
  </si>
  <si>
    <t>experimentos al respecto</t>
  </si>
  <si>
    <t>de la tematica.</t>
  </si>
  <si>
    <t xml:space="preserve">leer la teoria sin </t>
  </si>
  <si>
    <t xml:space="preserve">brindar ninguna </t>
  </si>
  <si>
    <t>explicacion.</t>
  </si>
  <si>
    <t xml:space="preserve">Explica la teoria </t>
  </si>
  <si>
    <t xml:space="preserve">utilizando esquemas </t>
  </si>
  <si>
    <t>y mapas conceptuales.</t>
  </si>
  <si>
    <t xml:space="preserve">Presenta algunos </t>
  </si>
  <si>
    <t xml:space="preserve">ejemplos ademas de </t>
  </si>
  <si>
    <t>brindar una explicacio</t>
  </si>
  <si>
    <t xml:space="preserve">utilizar graficas </t>
  </si>
  <si>
    <t>o mapas conceptuales.</t>
  </si>
  <si>
    <t xml:space="preserve">No presenta explicacion </t>
  </si>
  <si>
    <t xml:space="preserve">alguna sobre la </t>
  </si>
  <si>
    <t xml:space="preserve">informacion y solo se </t>
  </si>
  <si>
    <t>dedican a la lectura.</t>
  </si>
  <si>
    <t>Explica las definiciones</t>
  </si>
  <si>
    <t xml:space="preserve">sobre la primera </t>
  </si>
  <si>
    <t xml:space="preserve">y segunda ley de la </t>
  </si>
  <si>
    <t xml:space="preserve">Explica y ademas </t>
  </si>
  <si>
    <t xml:space="preserve">presenta ejemplos de </t>
  </si>
  <si>
    <t>aplicación de la primera</t>
  </si>
  <si>
    <t>y segunda ley de la</t>
  </si>
  <si>
    <t>AUTOEVALUACION</t>
  </si>
  <si>
    <t>HETEROEVALUACION</t>
  </si>
  <si>
    <t>11 sellos</t>
  </si>
  <si>
    <t>PFMA</t>
  </si>
  <si>
    <t>PROM</t>
  </si>
  <si>
    <t>auto h</t>
  </si>
  <si>
    <t>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</si>
</sst>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4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0" fillId="12" borderId="14" xfId="0" applyNumberFormat="1" applyFill="1" applyBorder="1" applyAlignment="1"/>
    <xf numFmtId="164" fontId="0" fillId="0" borderId="14" xfId="0" applyNumberFormat="1" applyFill="1" applyBorder="1" applyAlignment="1"/>
    <xf numFmtId="164" fontId="0" fillId="6" borderId="14" xfId="0" applyNumberForma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1" borderId="61" xfId="0" applyFill="1" applyBorder="1" applyAlignment="1">
      <alignment horizontal="left" wrapText="1"/>
    </xf>
    <xf numFmtId="0" fontId="0" fillId="11" borderId="62" xfId="0" applyFill="1" applyBorder="1" applyAlignment="1">
      <alignment horizontal="left"/>
    </xf>
    <xf numFmtId="0" fontId="0" fillId="11" borderId="63" xfId="0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1" fillId="11" borderId="26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4" fillId="27" borderId="13" xfId="0" applyFont="1" applyFill="1" applyBorder="1" applyAlignment="1"/>
    <xf numFmtId="0" fontId="14" fillId="27" borderId="14" xfId="0" applyFont="1" applyFill="1" applyBorder="1" applyAlignment="1"/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1" borderId="26" xfId="0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6" xfId="0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0" fillId="25" borderId="5" xfId="0" applyFill="1" applyBorder="1" applyAlignment="1"/>
    <xf numFmtId="0" fontId="0" fillId="25" borderId="0" xfId="0" applyFill="1" applyBorder="1" applyAlignment="1"/>
    <xf numFmtId="0" fontId="0" fillId="25" borderId="6" xfId="0" applyFill="1" applyBorder="1" applyAlignment="1"/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10" workbookViewId="0">
      <selection activeCell="AX31" sqref="AX31:AZ31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6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24" t="s">
        <v>1</v>
      </c>
      <c r="AJ1" s="125"/>
      <c r="AK1" s="125"/>
      <c r="AL1" s="125"/>
      <c r="AM1" s="125"/>
      <c r="AN1" s="125"/>
      <c r="AO1" s="125"/>
      <c r="AP1" s="125"/>
      <c r="AQ1" s="112" t="s">
        <v>113</v>
      </c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96" t="s">
        <v>7</v>
      </c>
      <c r="BD1" s="96"/>
      <c r="BE1" s="96"/>
      <c r="BF1" s="96"/>
      <c r="BG1" s="96"/>
      <c r="BH1" s="96"/>
      <c r="BI1" s="96"/>
      <c r="BJ1" s="96"/>
      <c r="BK1" s="93"/>
      <c r="BL1" s="93"/>
      <c r="BM1" s="93"/>
      <c r="BN1" s="93"/>
      <c r="BO1" s="94"/>
      <c r="BP1" s="95"/>
      <c r="BQ1" s="104"/>
      <c r="BR1" s="105"/>
    </row>
    <row r="2" spans="3:92" ht="15.75" thickBot="1"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26" t="s">
        <v>2</v>
      </c>
      <c r="AJ2" s="127"/>
      <c r="AK2" s="127"/>
      <c r="AL2" s="127"/>
      <c r="AM2" s="127"/>
      <c r="AN2" s="127"/>
      <c r="AO2" s="127"/>
      <c r="AP2" s="127"/>
      <c r="AQ2" s="114" t="s">
        <v>114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5"/>
      <c r="BC2" s="96" t="s">
        <v>9</v>
      </c>
      <c r="BD2" s="96"/>
      <c r="BE2" s="96"/>
      <c r="BF2" s="96"/>
      <c r="BG2" s="96"/>
      <c r="BH2" s="96"/>
      <c r="BI2" s="96"/>
      <c r="BJ2" s="96"/>
      <c r="BK2" s="97">
        <v>1</v>
      </c>
      <c r="BL2" s="97"/>
      <c r="BM2" s="97"/>
      <c r="BN2" s="97"/>
      <c r="BO2" s="97"/>
      <c r="BP2" s="97"/>
      <c r="BQ2" s="106"/>
      <c r="BR2" s="107"/>
      <c r="BU2" s="128"/>
      <c r="BV2" s="128"/>
      <c r="BW2" s="128"/>
      <c r="BX2" s="128"/>
      <c r="BY2" s="128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</row>
    <row r="3" spans="3:92" ht="15.75" thickBot="1">
      <c r="C3" s="120" t="s">
        <v>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6" t="s">
        <v>3</v>
      </c>
      <c r="AJ3" s="127"/>
      <c r="AK3" s="127"/>
      <c r="AL3" s="127"/>
      <c r="AM3" s="127"/>
      <c r="AN3" s="127"/>
      <c r="AO3" s="127"/>
      <c r="AP3" s="127"/>
      <c r="AQ3" s="114" t="s">
        <v>51</v>
      </c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5"/>
      <c r="BC3" s="96" t="s">
        <v>10</v>
      </c>
      <c r="BD3" s="96"/>
      <c r="BE3" s="96"/>
      <c r="BF3" s="96"/>
      <c r="BG3" s="96"/>
      <c r="BH3" s="96"/>
      <c r="BI3" s="96"/>
      <c r="BJ3" s="96"/>
      <c r="BK3" s="93"/>
      <c r="BL3" s="93"/>
      <c r="BM3" s="93"/>
      <c r="BN3" s="93"/>
      <c r="BO3" s="93"/>
      <c r="BP3" s="93"/>
      <c r="BQ3" s="93"/>
      <c r="BR3" s="93"/>
      <c r="BU3" s="128"/>
      <c r="BV3" s="128"/>
      <c r="BW3" s="128"/>
      <c r="BX3" s="128"/>
      <c r="BY3" s="128"/>
      <c r="BZ3" s="129"/>
      <c r="CA3" s="129"/>
      <c r="CB3" s="129"/>
      <c r="CC3" s="129"/>
      <c r="CD3" s="129"/>
    </row>
    <row r="4" spans="3:92" ht="15.75" thickBot="1"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6" t="s">
        <v>8</v>
      </c>
      <c r="AJ4" s="127"/>
      <c r="AK4" s="127"/>
      <c r="AL4" s="127"/>
      <c r="AM4" s="127"/>
      <c r="AN4" s="127"/>
      <c r="AO4" s="127"/>
      <c r="AP4" s="127"/>
      <c r="AQ4" s="114" t="s">
        <v>52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5"/>
      <c r="BC4" s="100"/>
      <c r="BD4" s="101"/>
      <c r="BE4" s="101"/>
      <c r="BF4" s="101"/>
      <c r="BG4" s="101"/>
      <c r="BH4" s="101"/>
      <c r="BI4" s="101"/>
      <c r="BJ4" s="102"/>
      <c r="BK4" s="94"/>
      <c r="BL4" s="103"/>
      <c r="BM4" s="103"/>
      <c r="BN4" s="103"/>
      <c r="BO4" s="103"/>
      <c r="BP4" s="103"/>
      <c r="BQ4" s="103"/>
      <c r="BR4" s="95"/>
      <c r="BU4" s="128"/>
      <c r="BV4" s="128"/>
      <c r="BW4" s="128"/>
      <c r="BX4" s="128"/>
      <c r="BY4" s="128"/>
    </row>
    <row r="5" spans="3:92" ht="15.75" thickBot="1">
      <c r="C5" s="108" t="s">
        <v>4</v>
      </c>
      <c r="D5" s="109"/>
      <c r="E5" s="109"/>
      <c r="F5" s="109"/>
      <c r="G5" s="109"/>
      <c r="H5" s="109"/>
      <c r="I5" s="109"/>
      <c r="J5" s="109"/>
      <c r="K5" s="133" t="s">
        <v>90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5"/>
      <c r="AI5" s="110" t="s">
        <v>5</v>
      </c>
      <c r="AJ5" s="111"/>
      <c r="AK5" s="111"/>
      <c r="AL5" s="111"/>
      <c r="AM5" s="111"/>
      <c r="AN5" s="111"/>
      <c r="AO5" s="111"/>
      <c r="AP5" s="111"/>
      <c r="AQ5" s="142" t="s">
        <v>115</v>
      </c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5"/>
      <c r="BU5" s="128"/>
      <c r="BV5" s="128"/>
      <c r="BW5" s="128"/>
      <c r="BX5" s="128"/>
      <c r="BY5" s="128"/>
    </row>
    <row r="6" spans="3:92" ht="15.75" thickBot="1">
      <c r="C6" s="146" t="s">
        <v>53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6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146" t="s">
        <v>11</v>
      </c>
      <c r="AT6" s="149"/>
      <c r="AU6" s="150"/>
      <c r="AV6" s="146"/>
      <c r="AW6" s="149"/>
      <c r="AX6" s="149"/>
      <c r="AY6" s="149"/>
      <c r="AZ6" s="150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8"/>
      <c r="BV6" s="128"/>
      <c r="BW6" s="128"/>
      <c r="BX6" s="128"/>
      <c r="BY6" s="128"/>
    </row>
    <row r="7" spans="3:92" ht="15.75" thickBot="1">
      <c r="C7" s="98" t="s">
        <v>11</v>
      </c>
      <c r="D7" s="99"/>
      <c r="E7" s="136" t="s">
        <v>54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8"/>
      <c r="BU7" s="128"/>
      <c r="BV7" s="128"/>
      <c r="BW7" s="128"/>
      <c r="BX7" s="128"/>
      <c r="BY7" s="128"/>
    </row>
    <row r="8" spans="3:92">
      <c r="C8" s="151">
        <v>4.2</v>
      </c>
      <c r="D8" s="152"/>
      <c r="E8" s="139" t="s">
        <v>133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1"/>
      <c r="BU8" s="128"/>
      <c r="BV8" s="128"/>
      <c r="BW8" s="128"/>
      <c r="BX8" s="128"/>
      <c r="BY8" s="128"/>
    </row>
    <row r="9" spans="3:92">
      <c r="C9" s="153">
        <v>4.3</v>
      </c>
      <c r="D9" s="154"/>
      <c r="E9" s="130" t="s">
        <v>116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2"/>
      <c r="BU9" s="3"/>
      <c r="BV9" s="3"/>
      <c r="BW9" s="3"/>
      <c r="BX9" s="3"/>
      <c r="BY9" s="3"/>
    </row>
    <row r="10" spans="3:92">
      <c r="C10" s="153">
        <v>4.4000000000000004</v>
      </c>
      <c r="D10" s="154"/>
      <c r="E10" s="130" t="s">
        <v>117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2"/>
      <c r="BU10" s="3"/>
      <c r="BV10" s="3"/>
      <c r="BW10" s="3"/>
      <c r="BX10" s="3"/>
      <c r="BY10" s="3"/>
    </row>
    <row r="11" spans="3:92">
      <c r="C11" s="153">
        <v>4.5</v>
      </c>
      <c r="D11" s="154"/>
      <c r="E11" s="130" t="s">
        <v>118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2"/>
      <c r="BU11" s="3"/>
      <c r="BV11" s="3"/>
      <c r="BW11" s="3"/>
      <c r="BX11" s="3"/>
      <c r="BY11" s="3"/>
    </row>
    <row r="12" spans="3:92">
      <c r="C12" s="153">
        <v>4.7</v>
      </c>
      <c r="D12" s="154"/>
      <c r="E12" s="130" t="s">
        <v>119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2"/>
      <c r="BU12" s="3"/>
      <c r="BV12" s="3"/>
      <c r="BW12" s="3"/>
      <c r="BX12" s="3"/>
      <c r="BY12" s="3"/>
    </row>
    <row r="13" spans="3:92">
      <c r="C13" s="153">
        <v>4.8</v>
      </c>
      <c r="D13" s="154"/>
      <c r="E13" s="155" t="s">
        <v>120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7"/>
      <c r="BU13" s="3"/>
      <c r="BV13" s="3"/>
      <c r="BW13" s="3"/>
      <c r="BX13" s="3"/>
      <c r="BY13" s="3"/>
    </row>
    <row r="14" spans="3:92">
      <c r="C14" s="153">
        <v>4.0999999999999996</v>
      </c>
      <c r="D14" s="154"/>
      <c r="E14" s="155" t="s">
        <v>121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7"/>
      <c r="BU14" s="3"/>
      <c r="BV14" s="3"/>
      <c r="BW14" s="3"/>
      <c r="BX14" s="3"/>
      <c r="BY14" s="3"/>
    </row>
    <row r="15" spans="3:92">
      <c r="C15" s="153">
        <v>4.1100000000000003</v>
      </c>
      <c r="D15" s="154"/>
      <c r="E15" s="155" t="s">
        <v>122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7"/>
      <c r="BU15" s="3"/>
      <c r="BV15" s="3"/>
      <c r="BW15" s="3"/>
      <c r="BX15" s="3"/>
      <c r="BY15" s="3"/>
    </row>
    <row r="16" spans="3:92">
      <c r="C16" s="153">
        <v>4.12</v>
      </c>
      <c r="D16" s="154"/>
      <c r="E16" s="155" t="s">
        <v>123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7"/>
      <c r="BU16" s="3"/>
      <c r="BV16" s="3"/>
      <c r="BW16" s="3"/>
      <c r="BX16" s="3"/>
      <c r="BY16" s="3"/>
    </row>
    <row r="17" spans="3:77">
      <c r="C17" s="153">
        <v>4.16</v>
      </c>
      <c r="D17" s="154"/>
      <c r="E17" s="155" t="s">
        <v>124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7"/>
      <c r="BU17" s="3"/>
      <c r="BV17" s="3"/>
      <c r="BW17" s="3"/>
      <c r="BX17" s="3"/>
      <c r="BY17" s="3"/>
    </row>
    <row r="18" spans="3:77">
      <c r="C18" s="153"/>
      <c r="D18" s="154"/>
      <c r="E18" s="164" t="s">
        <v>125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6"/>
      <c r="BU18" s="3"/>
      <c r="BV18" s="3"/>
      <c r="BW18" s="3"/>
      <c r="BX18" s="3"/>
      <c r="BY18" s="3"/>
    </row>
    <row r="19" spans="3:77">
      <c r="C19" s="153">
        <v>3.1</v>
      </c>
      <c r="D19" s="154"/>
      <c r="E19" s="155" t="s">
        <v>126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7"/>
      <c r="BU19" s="3"/>
      <c r="BV19" s="3"/>
      <c r="BW19" s="3"/>
      <c r="BX19" s="3"/>
      <c r="BY19" s="3"/>
    </row>
    <row r="20" spans="3:77">
      <c r="C20" s="153">
        <v>3.2</v>
      </c>
      <c r="D20" s="154"/>
      <c r="E20" s="155" t="s">
        <v>127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7"/>
    </row>
    <row r="21" spans="3:77">
      <c r="C21" s="153">
        <v>3.4</v>
      </c>
      <c r="D21" s="154"/>
      <c r="E21" s="155" t="s">
        <v>128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7"/>
    </row>
    <row r="22" spans="3:77">
      <c r="C22" s="153">
        <v>3.5</v>
      </c>
      <c r="D22" s="154"/>
      <c r="E22" s="155" t="s">
        <v>129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7"/>
    </row>
    <row r="23" spans="3:77">
      <c r="C23" s="153">
        <v>3.7</v>
      </c>
      <c r="D23" s="154"/>
      <c r="E23" s="155" t="s">
        <v>130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7"/>
      <c r="BU23" s="3"/>
      <c r="BV23" s="3"/>
      <c r="BW23" s="3"/>
      <c r="BX23" s="3"/>
      <c r="BY23" s="3"/>
    </row>
    <row r="24" spans="3:77">
      <c r="C24" s="153">
        <v>3.8</v>
      </c>
      <c r="D24" s="154"/>
      <c r="E24" s="155" t="s">
        <v>131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7"/>
    </row>
    <row r="25" spans="3:77">
      <c r="C25" s="153"/>
      <c r="D25" s="154"/>
      <c r="E25" s="20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7"/>
    </row>
    <row r="26" spans="3:77">
      <c r="C26" s="153"/>
      <c r="D26" s="154"/>
      <c r="E26" s="20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7"/>
    </row>
    <row r="27" spans="3:77" ht="15.75" thickBot="1">
      <c r="C27" s="167"/>
      <c r="D27" s="168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71"/>
    </row>
    <row r="28" spans="3:77" ht="16.5" thickTop="1" thickBot="1">
      <c r="C28" s="182" t="s">
        <v>55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4"/>
      <c r="V28" s="182" t="s">
        <v>26</v>
      </c>
      <c r="W28" s="183"/>
      <c r="X28" s="184"/>
      <c r="Y28" s="183" t="s">
        <v>50</v>
      </c>
      <c r="Z28" s="183"/>
      <c r="AA28" s="183"/>
      <c r="AB28" s="183"/>
      <c r="AC28" s="183"/>
      <c r="AD28" s="184"/>
      <c r="AE28" s="177" t="s">
        <v>56</v>
      </c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9"/>
      <c r="AX28" s="177" t="s">
        <v>26</v>
      </c>
      <c r="AY28" s="178"/>
      <c r="AZ28" s="179"/>
      <c r="BA28" s="178" t="s">
        <v>50</v>
      </c>
      <c r="BB28" s="178"/>
      <c r="BC28" s="178"/>
      <c r="BD28" s="178"/>
      <c r="BE28" s="178"/>
      <c r="BF28" s="179"/>
      <c r="BG28" s="192" t="s">
        <v>57</v>
      </c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4"/>
    </row>
    <row r="29" spans="3:77" ht="15.75" thickTop="1">
      <c r="C29" s="160" t="s">
        <v>59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85">
        <v>0.15</v>
      </c>
      <c r="W29" s="185"/>
      <c r="X29" s="185"/>
      <c r="Y29" s="204" t="s">
        <v>70</v>
      </c>
      <c r="Z29" s="204"/>
      <c r="AA29" s="204"/>
      <c r="AB29" s="204"/>
      <c r="AC29" s="204"/>
      <c r="AD29" s="205"/>
      <c r="AE29" s="202" t="s">
        <v>132</v>
      </c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174">
        <v>0.2</v>
      </c>
      <c r="AY29" s="174"/>
      <c r="AZ29" s="174"/>
      <c r="BA29" s="190" t="s">
        <v>69</v>
      </c>
      <c r="BB29" s="190"/>
      <c r="BC29" s="190"/>
      <c r="BD29" s="190"/>
      <c r="BE29" s="190"/>
      <c r="BF29" s="191"/>
      <c r="BG29" s="195" t="s">
        <v>58</v>
      </c>
      <c r="BH29" s="196"/>
      <c r="BI29" s="196"/>
      <c r="BJ29" s="196"/>
      <c r="BK29" s="196"/>
      <c r="BL29" s="196"/>
      <c r="BM29" s="196"/>
      <c r="BN29" s="196"/>
      <c r="BO29" s="185">
        <v>0.2</v>
      </c>
      <c r="BP29" s="185"/>
      <c r="BQ29" s="185"/>
      <c r="BR29" s="209"/>
    </row>
    <row r="30" spans="3:77">
      <c r="C30" s="162" t="s">
        <v>134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74">
        <v>0.2</v>
      </c>
      <c r="W30" s="174"/>
      <c r="X30" s="174"/>
      <c r="Y30" s="175" t="s">
        <v>69</v>
      </c>
      <c r="Z30" s="175"/>
      <c r="AA30" s="175"/>
      <c r="AB30" s="175"/>
      <c r="AC30" s="175"/>
      <c r="AD30" s="176"/>
      <c r="AE30" s="172" t="s">
        <v>68</v>
      </c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4">
        <v>0.14000000000000001</v>
      </c>
      <c r="AY30" s="174"/>
      <c r="AZ30" s="174"/>
      <c r="BA30" s="175" t="s">
        <v>70</v>
      </c>
      <c r="BB30" s="175"/>
      <c r="BC30" s="175"/>
      <c r="BD30" s="175"/>
      <c r="BE30" s="175"/>
      <c r="BF30" s="176"/>
      <c r="BG30" s="197" t="s">
        <v>60</v>
      </c>
      <c r="BH30" s="198"/>
      <c r="BI30" s="198"/>
      <c r="BJ30" s="198"/>
      <c r="BK30" s="198"/>
      <c r="BL30" s="198"/>
      <c r="BM30" s="198"/>
      <c r="BN30" s="198"/>
      <c r="BO30" s="174">
        <v>0.05</v>
      </c>
      <c r="BP30" s="174"/>
      <c r="BQ30" s="174"/>
      <c r="BR30" s="199"/>
    </row>
    <row r="31" spans="3:77"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74"/>
      <c r="W31" s="174"/>
      <c r="X31" s="174"/>
      <c r="Y31" s="175"/>
      <c r="Z31" s="175"/>
      <c r="AA31" s="175"/>
      <c r="AB31" s="175"/>
      <c r="AC31" s="175"/>
      <c r="AD31" s="176"/>
      <c r="AE31" s="172" t="s">
        <v>207</v>
      </c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4">
        <v>5.0000000000000001E-3</v>
      </c>
      <c r="AY31" s="174"/>
      <c r="AZ31" s="174"/>
      <c r="BA31" s="175"/>
      <c r="BB31" s="175"/>
      <c r="BC31" s="175"/>
      <c r="BD31" s="175"/>
      <c r="BE31" s="175"/>
      <c r="BF31" s="176"/>
      <c r="BG31" s="197" t="s">
        <v>60</v>
      </c>
      <c r="BH31" s="198"/>
      <c r="BI31" s="198"/>
      <c r="BJ31" s="198"/>
      <c r="BK31" s="198"/>
      <c r="BL31" s="198"/>
      <c r="BM31" s="198"/>
      <c r="BN31" s="198"/>
      <c r="BO31" s="174">
        <v>0.05</v>
      </c>
      <c r="BP31" s="174"/>
      <c r="BQ31" s="174"/>
      <c r="BR31" s="199"/>
    </row>
    <row r="32" spans="3:77"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74"/>
      <c r="W32" s="174"/>
      <c r="X32" s="174"/>
      <c r="Y32" s="175"/>
      <c r="Z32" s="175"/>
      <c r="AA32" s="175"/>
      <c r="AB32" s="175"/>
      <c r="AC32" s="175"/>
      <c r="AD32" s="176"/>
      <c r="AE32" s="172" t="s">
        <v>208</v>
      </c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4">
        <v>5.0000000000000001E-3</v>
      </c>
      <c r="AY32" s="174"/>
      <c r="AZ32" s="174"/>
      <c r="BA32" s="175"/>
      <c r="BB32" s="175"/>
      <c r="BC32" s="175"/>
      <c r="BD32" s="175"/>
      <c r="BE32" s="175"/>
      <c r="BF32" s="176"/>
      <c r="BG32" s="197"/>
      <c r="BH32" s="198"/>
      <c r="BI32" s="198"/>
      <c r="BJ32" s="198"/>
      <c r="BK32" s="198"/>
      <c r="BL32" s="198"/>
      <c r="BM32" s="198"/>
      <c r="BN32" s="198"/>
      <c r="BO32" s="174"/>
      <c r="BP32" s="174"/>
      <c r="BQ32" s="174"/>
      <c r="BR32" s="199"/>
    </row>
    <row r="33" spans="3:70"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74"/>
      <c r="W33" s="174"/>
      <c r="X33" s="174"/>
      <c r="Y33" s="175"/>
      <c r="Z33" s="175"/>
      <c r="AA33" s="175"/>
      <c r="AB33" s="175"/>
      <c r="AC33" s="175"/>
      <c r="AD33" s="176"/>
      <c r="AE33" s="172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4"/>
      <c r="AY33" s="174"/>
      <c r="AZ33" s="174"/>
      <c r="BA33" s="175"/>
      <c r="BB33" s="175"/>
      <c r="BC33" s="175"/>
      <c r="BD33" s="175"/>
      <c r="BE33" s="175"/>
      <c r="BF33" s="176"/>
      <c r="BG33" s="200"/>
      <c r="BH33" s="201"/>
      <c r="BI33" s="201"/>
      <c r="BJ33" s="201"/>
      <c r="BK33" s="201"/>
      <c r="BL33" s="201"/>
      <c r="BM33" s="201"/>
      <c r="BN33" s="201"/>
      <c r="BO33" s="174"/>
      <c r="BP33" s="174"/>
      <c r="BQ33" s="174"/>
      <c r="BR33" s="199"/>
    </row>
    <row r="34" spans="3:70"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74"/>
      <c r="W34" s="174"/>
      <c r="X34" s="174"/>
      <c r="Y34" s="175"/>
      <c r="Z34" s="175"/>
      <c r="AA34" s="175"/>
      <c r="AB34" s="175"/>
      <c r="AC34" s="175"/>
      <c r="AD34" s="176"/>
      <c r="AE34" s="172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4"/>
      <c r="AY34" s="174"/>
      <c r="AZ34" s="174"/>
      <c r="BA34" s="175"/>
      <c r="BB34" s="175"/>
      <c r="BC34" s="175"/>
      <c r="BD34" s="175"/>
      <c r="BE34" s="175"/>
      <c r="BF34" s="176"/>
      <c r="BG34" s="200"/>
      <c r="BH34" s="201"/>
      <c r="BI34" s="201"/>
      <c r="BJ34" s="201"/>
      <c r="BK34" s="201"/>
      <c r="BL34" s="201"/>
      <c r="BM34" s="201"/>
      <c r="BN34" s="201"/>
      <c r="BO34" s="174"/>
      <c r="BP34" s="174"/>
      <c r="BQ34" s="174"/>
      <c r="BR34" s="199"/>
    </row>
    <row r="35" spans="3:70" ht="15.75" thickBot="1">
      <c r="C35" s="188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6">
        <f>SUM(V29:X34)</f>
        <v>0.35</v>
      </c>
      <c r="W35" s="186"/>
      <c r="X35" s="186"/>
      <c r="Y35" s="158"/>
      <c r="Z35" s="158"/>
      <c r="AA35" s="158"/>
      <c r="AB35" s="158"/>
      <c r="AC35" s="158"/>
      <c r="AD35" s="159"/>
      <c r="AE35" s="210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186">
        <f>SUM(AX29:AZ34)</f>
        <v>0.35000000000000003</v>
      </c>
      <c r="AY35" s="186"/>
      <c r="AZ35" s="186"/>
      <c r="BA35" s="158"/>
      <c r="BB35" s="158"/>
      <c r="BC35" s="158"/>
      <c r="BD35" s="158"/>
      <c r="BE35" s="158"/>
      <c r="BF35" s="159"/>
      <c r="BG35" s="212"/>
      <c r="BH35" s="213"/>
      <c r="BI35" s="213"/>
      <c r="BJ35" s="213"/>
      <c r="BK35" s="213"/>
      <c r="BL35" s="213"/>
      <c r="BM35" s="213"/>
      <c r="BN35" s="213"/>
      <c r="BO35" s="186">
        <f>SUM(BO29:BR34)</f>
        <v>0.3</v>
      </c>
      <c r="BP35" s="186"/>
      <c r="BQ35" s="186"/>
      <c r="BR35" s="214"/>
    </row>
    <row r="36" spans="3:70"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7"/>
      <c r="W36" s="187"/>
      <c r="X36" s="187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61</v>
      </c>
      <c r="BL36" s="30"/>
      <c r="BM36" s="30"/>
      <c r="BN36" s="30"/>
      <c r="BO36" s="207">
        <f>V35+AX35+BO35</f>
        <v>1</v>
      </c>
      <c r="BP36" s="208"/>
      <c r="BQ36" s="208"/>
      <c r="BR36" s="208"/>
    </row>
    <row r="37" spans="3:70"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</row>
  </sheetData>
  <mergeCells count="149"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W1" zoomScale="79" zoomScaleNormal="79" workbookViewId="0">
      <selection activeCell="AH31" sqref="AH31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28515625" bestFit="1" customWidth="1"/>
    <col min="45" max="45" width="5.140625" bestFit="1" customWidth="1"/>
    <col min="78" max="81" width="1.140625" customWidth="1"/>
  </cols>
  <sheetData>
    <row r="1" spans="1:80" ht="15.75" thickBot="1">
      <c r="A1" s="226" t="s">
        <v>44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33" t="s">
        <v>27</v>
      </c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5"/>
    </row>
    <row r="2" spans="1:80" ht="15.75" thickBot="1">
      <c r="B2" s="17"/>
      <c r="C2" s="230" t="s">
        <v>40</v>
      </c>
      <c r="D2" s="230"/>
      <c r="E2" s="230"/>
      <c r="F2" s="230"/>
      <c r="G2" s="230"/>
      <c r="H2" s="230">
        <v>10</v>
      </c>
      <c r="I2" s="230"/>
      <c r="J2" s="230"/>
      <c r="K2" s="230"/>
      <c r="L2" s="230"/>
      <c r="M2" s="230" t="s">
        <v>41</v>
      </c>
      <c r="N2" s="230"/>
      <c r="O2" s="230"/>
      <c r="P2" s="230"/>
      <c r="Q2" s="230"/>
      <c r="R2" s="230">
        <v>7</v>
      </c>
      <c r="S2" s="230"/>
      <c r="T2" s="230"/>
      <c r="U2" s="230"/>
      <c r="V2" s="230"/>
      <c r="W2" s="230" t="s">
        <v>42</v>
      </c>
      <c r="X2" s="230"/>
      <c r="Y2" s="230"/>
      <c r="Z2" s="230"/>
      <c r="AA2" s="230"/>
      <c r="AB2" s="230">
        <v>5</v>
      </c>
      <c r="AC2" s="230"/>
      <c r="AD2" s="230"/>
      <c r="AE2" s="230"/>
      <c r="AF2" s="230"/>
      <c r="AG2" s="230" t="s">
        <v>43</v>
      </c>
      <c r="AH2" s="230"/>
      <c r="AI2" s="230"/>
      <c r="AJ2" s="230"/>
      <c r="AK2" s="230"/>
      <c r="AP2" s="34"/>
      <c r="AQ2" s="236" t="s">
        <v>40</v>
      </c>
      <c r="AR2" s="236"/>
      <c r="AS2" s="236"/>
      <c r="AT2" s="236"/>
      <c r="AU2" s="236"/>
      <c r="AV2" s="236">
        <v>10</v>
      </c>
      <c r="AW2" s="236"/>
      <c r="AX2" s="236"/>
      <c r="AY2" s="236"/>
      <c r="AZ2" s="236"/>
      <c r="BA2" s="236" t="s">
        <v>41</v>
      </c>
      <c r="BB2" s="236"/>
      <c r="BC2" s="236"/>
      <c r="BD2" s="236"/>
      <c r="BE2" s="236"/>
      <c r="BF2" s="236">
        <v>7</v>
      </c>
      <c r="BG2" s="236"/>
      <c r="BH2" s="236"/>
      <c r="BI2" s="236"/>
      <c r="BJ2" s="236"/>
      <c r="BK2" s="236" t="s">
        <v>42</v>
      </c>
      <c r="BL2" s="236"/>
      <c r="BM2" s="236"/>
      <c r="BN2" s="236"/>
      <c r="BO2" s="236"/>
      <c r="BP2" s="236">
        <v>5</v>
      </c>
      <c r="BQ2" s="236"/>
      <c r="BR2" s="236"/>
      <c r="BS2" s="236"/>
      <c r="BT2" s="236"/>
      <c r="BU2" s="236" t="s">
        <v>43</v>
      </c>
      <c r="BV2" s="236"/>
      <c r="BW2" s="236"/>
      <c r="BX2" s="236"/>
      <c r="BY2" s="236"/>
    </row>
    <row r="3" spans="1:80" ht="15.75" thickBot="1">
      <c r="B3" s="227" t="s">
        <v>28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7" t="s">
        <v>28</v>
      </c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9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36">
        <v>10</v>
      </c>
      <c r="O4" s="36">
        <v>6</v>
      </c>
      <c r="P4" s="36">
        <v>10</v>
      </c>
      <c r="Q4" s="36">
        <v>10</v>
      </c>
      <c r="R4" s="36">
        <v>9</v>
      </c>
      <c r="S4" s="36">
        <v>10</v>
      </c>
      <c r="T4" s="36"/>
      <c r="U4" s="36">
        <v>6</v>
      </c>
      <c r="V4" s="36"/>
      <c r="W4" s="36">
        <v>8</v>
      </c>
      <c r="X4" s="36">
        <v>10</v>
      </c>
      <c r="Y4" s="36">
        <v>8</v>
      </c>
      <c r="Z4" s="36">
        <v>10</v>
      </c>
      <c r="AA4" s="36">
        <v>10</v>
      </c>
      <c r="AB4" s="36"/>
      <c r="AC4" s="36">
        <v>7</v>
      </c>
      <c r="AD4" s="36"/>
      <c r="AE4" s="36"/>
      <c r="AF4" s="36">
        <v>10</v>
      </c>
      <c r="AG4" s="36">
        <v>10</v>
      </c>
      <c r="AH4" s="36">
        <v>7</v>
      </c>
      <c r="AI4" s="36">
        <v>10</v>
      </c>
      <c r="AJ4" s="36">
        <v>8</v>
      </c>
      <c r="AK4" s="36">
        <v>10</v>
      </c>
      <c r="AP4" s="218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20"/>
      <c r="BB4" s="36">
        <v>10</v>
      </c>
      <c r="BC4" s="36">
        <v>7</v>
      </c>
      <c r="BD4" s="36">
        <v>10</v>
      </c>
      <c r="BE4" s="36">
        <v>8</v>
      </c>
      <c r="BF4" s="36"/>
      <c r="BG4" s="36">
        <v>8</v>
      </c>
      <c r="BH4" s="36"/>
      <c r="BI4" s="36">
        <v>0</v>
      </c>
      <c r="BJ4" s="36">
        <v>9</v>
      </c>
      <c r="BK4" s="36"/>
      <c r="BL4" s="36">
        <v>10</v>
      </c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5" t="s">
        <v>29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5" t="s">
        <v>29</v>
      </c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5" t="s">
        <v>30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5" t="s">
        <v>30</v>
      </c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5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1" t="s">
        <v>67</v>
      </c>
      <c r="C8" s="221"/>
      <c r="D8" s="221"/>
      <c r="E8" s="50">
        <v>2.5000000000000001E-2</v>
      </c>
      <c r="F8" s="231"/>
      <c r="G8" s="232"/>
      <c r="H8" s="232"/>
      <c r="I8" s="101"/>
      <c r="J8" s="101"/>
      <c r="K8" s="101"/>
      <c r="L8" s="101"/>
      <c r="M8" s="102"/>
      <c r="N8" s="51">
        <f>N4*$E8</f>
        <v>0.25</v>
      </c>
      <c r="O8" s="51">
        <f t="shared" ref="O8:AK8" si="0">O4*$E8</f>
        <v>0.15000000000000002</v>
      </c>
      <c r="P8" s="51">
        <f t="shared" si="0"/>
        <v>0.25</v>
      </c>
      <c r="Q8" s="51">
        <f t="shared" si="0"/>
        <v>0.25</v>
      </c>
      <c r="R8" s="51">
        <f t="shared" si="0"/>
        <v>0.22500000000000001</v>
      </c>
      <c r="S8" s="51">
        <f t="shared" si="0"/>
        <v>0.25</v>
      </c>
      <c r="T8" s="51">
        <f t="shared" si="0"/>
        <v>0</v>
      </c>
      <c r="U8" s="51">
        <f t="shared" si="0"/>
        <v>0.15000000000000002</v>
      </c>
      <c r="V8" s="51">
        <f t="shared" si="0"/>
        <v>0</v>
      </c>
      <c r="W8" s="51">
        <f t="shared" si="0"/>
        <v>0.2</v>
      </c>
      <c r="X8" s="51">
        <f t="shared" si="0"/>
        <v>0.25</v>
      </c>
      <c r="Y8" s="51">
        <f t="shared" si="0"/>
        <v>0.2</v>
      </c>
      <c r="Z8" s="51">
        <f t="shared" si="0"/>
        <v>0.25</v>
      </c>
      <c r="AA8" s="51">
        <f t="shared" si="0"/>
        <v>0.25</v>
      </c>
      <c r="AB8" s="51">
        <f t="shared" si="0"/>
        <v>0</v>
      </c>
      <c r="AC8" s="51">
        <f t="shared" si="0"/>
        <v>0.17500000000000002</v>
      </c>
      <c r="AD8" s="51">
        <f t="shared" si="0"/>
        <v>0</v>
      </c>
      <c r="AE8" s="51">
        <f t="shared" si="0"/>
        <v>0</v>
      </c>
      <c r="AF8" s="51">
        <f t="shared" si="0"/>
        <v>0.25</v>
      </c>
      <c r="AG8" s="51">
        <f t="shared" si="0"/>
        <v>0.25</v>
      </c>
      <c r="AH8" s="51">
        <f t="shared" si="0"/>
        <v>0.17500000000000002</v>
      </c>
      <c r="AI8" s="51">
        <f t="shared" si="0"/>
        <v>0.25</v>
      </c>
      <c r="AJ8" s="51">
        <f t="shared" si="0"/>
        <v>0.2</v>
      </c>
      <c r="AK8" s="51">
        <f t="shared" si="0"/>
        <v>0.25</v>
      </c>
      <c r="AP8" s="237"/>
      <c r="AQ8" s="238"/>
      <c r="AR8" s="238"/>
      <c r="AS8" s="239"/>
      <c r="AT8" s="239"/>
      <c r="AU8" s="239"/>
      <c r="AV8" s="239"/>
      <c r="AW8" s="239"/>
      <c r="AX8" s="239"/>
      <c r="AY8" s="239"/>
      <c r="AZ8" s="239"/>
      <c r="BA8" s="240"/>
      <c r="BB8" s="51">
        <f>BB4*$E8</f>
        <v>0.25</v>
      </c>
      <c r="BC8" s="51">
        <f t="shared" ref="BC8:BY8" si="1">BC4*$E8</f>
        <v>0.17500000000000002</v>
      </c>
      <c r="BD8" s="51">
        <f t="shared" si="1"/>
        <v>0.25</v>
      </c>
      <c r="BE8" s="51">
        <f t="shared" si="1"/>
        <v>0.2</v>
      </c>
      <c r="BF8" s="51">
        <f t="shared" si="1"/>
        <v>0</v>
      </c>
      <c r="BG8" s="51">
        <f t="shared" si="1"/>
        <v>0.2</v>
      </c>
      <c r="BH8" s="51">
        <f t="shared" si="1"/>
        <v>0</v>
      </c>
      <c r="BI8" s="51">
        <f t="shared" si="1"/>
        <v>0</v>
      </c>
      <c r="BJ8" s="51">
        <f t="shared" si="1"/>
        <v>0.22500000000000001</v>
      </c>
      <c r="BK8" s="51">
        <f t="shared" si="1"/>
        <v>0</v>
      </c>
      <c r="BL8" s="51">
        <f t="shared" si="1"/>
        <v>0.25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18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20"/>
      <c r="N9" s="36">
        <v>10</v>
      </c>
      <c r="O9" s="36">
        <v>4</v>
      </c>
      <c r="P9" s="36">
        <v>10</v>
      </c>
      <c r="Q9" s="36">
        <v>10</v>
      </c>
      <c r="R9" s="36">
        <v>10</v>
      </c>
      <c r="S9" s="36">
        <v>9</v>
      </c>
      <c r="T9" s="36"/>
      <c r="U9" s="36">
        <v>5</v>
      </c>
      <c r="V9" s="36"/>
      <c r="W9" s="36">
        <v>9</v>
      </c>
      <c r="X9" s="36">
        <v>7</v>
      </c>
      <c r="Y9" s="36">
        <v>8</v>
      </c>
      <c r="Z9" s="36">
        <v>10</v>
      </c>
      <c r="AA9" s="36">
        <v>6</v>
      </c>
      <c r="AB9" s="36"/>
      <c r="AC9" s="36">
        <v>7</v>
      </c>
      <c r="AD9" s="36"/>
      <c r="AE9" s="36"/>
      <c r="AF9" s="36">
        <v>6</v>
      </c>
      <c r="AG9" s="36">
        <v>10</v>
      </c>
      <c r="AH9" s="36">
        <v>10</v>
      </c>
      <c r="AI9" s="36">
        <v>10</v>
      </c>
      <c r="AJ9" s="36">
        <v>10</v>
      </c>
      <c r="AK9" s="36">
        <v>8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20"/>
      <c r="BB9" s="36">
        <v>8</v>
      </c>
      <c r="BC9" s="36">
        <v>9</v>
      </c>
      <c r="BD9" s="36">
        <v>10</v>
      </c>
      <c r="BE9" s="36">
        <v>10</v>
      </c>
      <c r="BF9" s="36"/>
      <c r="BG9" s="36">
        <v>9</v>
      </c>
      <c r="BH9" s="36"/>
      <c r="BI9" s="36">
        <v>8</v>
      </c>
      <c r="BJ9" s="36">
        <v>9</v>
      </c>
      <c r="BK9" s="36"/>
      <c r="BL9" s="36">
        <v>5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5" t="s">
        <v>31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5" t="s">
        <v>31</v>
      </c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5" t="s">
        <v>32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5" t="s">
        <v>32</v>
      </c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5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1" t="s">
        <v>67</v>
      </c>
      <c r="C13" s="221"/>
      <c r="D13" s="221"/>
      <c r="E13" s="50">
        <v>2.5000000000000001E-2</v>
      </c>
      <c r="F13" s="222" t="s">
        <v>209</v>
      </c>
      <c r="G13" s="223"/>
      <c r="H13" s="223"/>
      <c r="I13" s="224"/>
      <c r="J13" s="224"/>
      <c r="K13" s="224"/>
      <c r="L13" s="224"/>
      <c r="M13" s="225"/>
      <c r="N13" s="51">
        <f>N9*$E13</f>
        <v>0.25</v>
      </c>
      <c r="O13" s="51">
        <f>O9*E13</f>
        <v>0.1</v>
      </c>
      <c r="P13" s="51">
        <f>P9*E13</f>
        <v>0.25</v>
      </c>
      <c r="Q13" s="51">
        <f>Q9*E13</f>
        <v>0.25</v>
      </c>
      <c r="R13" s="51">
        <f>R9*E13</f>
        <v>0.25</v>
      </c>
      <c r="S13" s="51">
        <f>S9*E13</f>
        <v>0.22500000000000001</v>
      </c>
      <c r="T13" s="51">
        <f>T9*E13</f>
        <v>0</v>
      </c>
      <c r="U13" s="51">
        <f>U9*E13</f>
        <v>0.125</v>
      </c>
      <c r="V13" s="51">
        <f>V9*E13</f>
        <v>0</v>
      </c>
      <c r="W13" s="51">
        <f>W9*E13</f>
        <v>0.22500000000000001</v>
      </c>
      <c r="X13" s="51">
        <f>X9*E13</f>
        <v>0.17500000000000002</v>
      </c>
      <c r="Y13" s="51">
        <f>Y9*E13</f>
        <v>0.2</v>
      </c>
      <c r="Z13" s="51">
        <f>Z9*E13</f>
        <v>0.25</v>
      </c>
      <c r="AA13" s="51">
        <f>AA9*E13</f>
        <v>0.15000000000000002</v>
      </c>
      <c r="AB13" s="51">
        <f>AB9*E13</f>
        <v>0</v>
      </c>
      <c r="AC13" s="51">
        <f>AC9*E13</f>
        <v>0.17500000000000002</v>
      </c>
      <c r="AD13" s="51">
        <f>AD9*E13</f>
        <v>0</v>
      </c>
      <c r="AE13" s="51">
        <f>AE9*E13</f>
        <v>0</v>
      </c>
      <c r="AF13" s="51">
        <f>AF9*E13</f>
        <v>0.15000000000000002</v>
      </c>
      <c r="AG13" s="51">
        <f>AG9*E13</f>
        <v>0.25</v>
      </c>
      <c r="AH13" s="51">
        <f>AH9*E13</f>
        <v>0.25</v>
      </c>
      <c r="AI13" s="51">
        <f>AI9*E13</f>
        <v>0.25</v>
      </c>
      <c r="AJ13" s="51">
        <f>AJ9*E13</f>
        <v>0.25</v>
      </c>
      <c r="AK13" s="51">
        <f>AK9*E13</f>
        <v>0.2</v>
      </c>
      <c r="AP13" s="241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40"/>
      <c r="BB13" s="51">
        <f>BB9*$E13</f>
        <v>0.2</v>
      </c>
      <c r="BC13" s="51">
        <f t="shared" ref="BC13:BY13" si="2">BC9*$E13</f>
        <v>0.22500000000000001</v>
      </c>
      <c r="BD13" s="51">
        <f t="shared" si="2"/>
        <v>0.25</v>
      </c>
      <c r="BE13" s="51">
        <f t="shared" si="2"/>
        <v>0.25</v>
      </c>
      <c r="BF13" s="51">
        <f t="shared" si="2"/>
        <v>0</v>
      </c>
      <c r="BG13" s="51">
        <f t="shared" si="2"/>
        <v>0.22500000000000001</v>
      </c>
      <c r="BH13" s="51">
        <f t="shared" si="2"/>
        <v>0</v>
      </c>
      <c r="BI13" s="51">
        <f t="shared" si="2"/>
        <v>0.2</v>
      </c>
      <c r="BJ13" s="51">
        <f t="shared" si="2"/>
        <v>0.22500000000000001</v>
      </c>
      <c r="BK13" s="51">
        <f t="shared" si="2"/>
        <v>0</v>
      </c>
      <c r="BL13" s="51">
        <f t="shared" si="2"/>
        <v>0.125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  <c r="N14" s="36">
        <v>10</v>
      </c>
      <c r="O14" s="36">
        <v>9</v>
      </c>
      <c r="P14" s="36">
        <v>10</v>
      </c>
      <c r="Q14" s="36">
        <v>10</v>
      </c>
      <c r="R14" s="36">
        <v>10</v>
      </c>
      <c r="S14" s="36">
        <v>10</v>
      </c>
      <c r="T14" s="36"/>
      <c r="U14" s="36">
        <v>7</v>
      </c>
      <c r="V14" s="36"/>
      <c r="W14" s="36">
        <v>10</v>
      </c>
      <c r="X14" s="36">
        <v>10</v>
      </c>
      <c r="Y14" s="36">
        <v>9</v>
      </c>
      <c r="Z14" s="36">
        <v>7</v>
      </c>
      <c r="AA14" s="36">
        <v>9</v>
      </c>
      <c r="AB14" s="36"/>
      <c r="AC14" s="36">
        <v>10</v>
      </c>
      <c r="AD14" s="36"/>
      <c r="AE14" s="36"/>
      <c r="AF14" s="36">
        <v>10</v>
      </c>
      <c r="AG14" s="36">
        <v>10</v>
      </c>
      <c r="AH14" s="36">
        <v>7</v>
      </c>
      <c r="AI14" s="36">
        <v>10</v>
      </c>
      <c r="AJ14" s="36">
        <v>10</v>
      </c>
      <c r="AK14" s="36">
        <v>10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20"/>
      <c r="BB14" s="36">
        <v>7</v>
      </c>
      <c r="BC14" s="36">
        <v>7</v>
      </c>
      <c r="BD14" s="36">
        <v>10</v>
      </c>
      <c r="BE14" s="36">
        <v>10</v>
      </c>
      <c r="BF14" s="36"/>
      <c r="BG14" s="36">
        <v>10</v>
      </c>
      <c r="BH14" s="36"/>
      <c r="BI14" s="36">
        <v>8</v>
      </c>
      <c r="BJ14" s="36">
        <v>9</v>
      </c>
      <c r="BK14" s="36"/>
      <c r="BL14" s="36">
        <v>7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5" t="s">
        <v>33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5" t="s">
        <v>33</v>
      </c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5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5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1" t="s">
        <v>67</v>
      </c>
      <c r="C18" s="221"/>
      <c r="D18" s="221"/>
      <c r="E18" s="50">
        <v>2.5000000000000001E-2</v>
      </c>
      <c r="F18" s="222"/>
      <c r="G18" s="223"/>
      <c r="H18" s="223"/>
      <c r="I18" s="224"/>
      <c r="J18" s="224"/>
      <c r="K18" s="224"/>
      <c r="L18" s="224"/>
      <c r="M18" s="225"/>
      <c r="N18" s="51">
        <f>N14*$E18</f>
        <v>0.25</v>
      </c>
      <c r="O18" s="51">
        <f t="shared" ref="O18:AK18" si="3">O14*$E18</f>
        <v>0.22500000000000001</v>
      </c>
      <c r="P18" s="51">
        <f t="shared" si="3"/>
        <v>0.25</v>
      </c>
      <c r="Q18" s="51">
        <f t="shared" si="3"/>
        <v>0.25</v>
      </c>
      <c r="R18" s="51">
        <f t="shared" si="3"/>
        <v>0.25</v>
      </c>
      <c r="S18" s="51">
        <f t="shared" si="3"/>
        <v>0.25</v>
      </c>
      <c r="T18" s="51">
        <f t="shared" si="3"/>
        <v>0</v>
      </c>
      <c r="U18" s="51">
        <f t="shared" si="3"/>
        <v>0.17500000000000002</v>
      </c>
      <c r="V18" s="51">
        <f t="shared" si="3"/>
        <v>0</v>
      </c>
      <c r="W18" s="51">
        <f t="shared" si="3"/>
        <v>0.25</v>
      </c>
      <c r="X18" s="51">
        <f t="shared" si="3"/>
        <v>0.25</v>
      </c>
      <c r="Y18" s="51">
        <f t="shared" si="3"/>
        <v>0.22500000000000001</v>
      </c>
      <c r="Z18" s="51">
        <f t="shared" si="3"/>
        <v>0.17500000000000002</v>
      </c>
      <c r="AA18" s="51">
        <f t="shared" si="3"/>
        <v>0.22500000000000001</v>
      </c>
      <c r="AB18" s="51">
        <f t="shared" si="3"/>
        <v>0</v>
      </c>
      <c r="AC18" s="51">
        <f t="shared" si="3"/>
        <v>0.25</v>
      </c>
      <c r="AD18" s="51">
        <f t="shared" si="3"/>
        <v>0</v>
      </c>
      <c r="AE18" s="51">
        <f t="shared" si="3"/>
        <v>0</v>
      </c>
      <c r="AF18" s="51">
        <f t="shared" si="3"/>
        <v>0.25</v>
      </c>
      <c r="AG18" s="51">
        <f t="shared" si="3"/>
        <v>0.25</v>
      </c>
      <c r="AH18" s="51">
        <f t="shared" si="3"/>
        <v>0.17500000000000002</v>
      </c>
      <c r="AI18" s="51">
        <f t="shared" si="3"/>
        <v>0.25</v>
      </c>
      <c r="AJ18" s="51">
        <f t="shared" si="3"/>
        <v>0.25</v>
      </c>
      <c r="AK18" s="51">
        <f t="shared" si="3"/>
        <v>0.25</v>
      </c>
      <c r="AP18" s="237"/>
      <c r="AQ18" s="238"/>
      <c r="AR18" s="238"/>
      <c r="AS18" s="239"/>
      <c r="AT18" s="239"/>
      <c r="AU18" s="239"/>
      <c r="AV18" s="239"/>
      <c r="AW18" s="239"/>
      <c r="AX18" s="239"/>
      <c r="AY18" s="239"/>
      <c r="AZ18" s="239"/>
      <c r="BA18" s="240"/>
      <c r="BB18" s="51">
        <f t="shared" ref="BB18:BY18" si="4">BB14*$E18</f>
        <v>0.17500000000000002</v>
      </c>
      <c r="BC18" s="51">
        <f t="shared" si="4"/>
        <v>0.17500000000000002</v>
      </c>
      <c r="BD18" s="51">
        <f t="shared" si="4"/>
        <v>0.25</v>
      </c>
      <c r="BE18" s="51">
        <f t="shared" si="4"/>
        <v>0.25</v>
      </c>
      <c r="BF18" s="51">
        <f t="shared" si="4"/>
        <v>0</v>
      </c>
      <c r="BG18" s="51">
        <f t="shared" si="4"/>
        <v>0.25</v>
      </c>
      <c r="BH18" s="51">
        <f t="shared" si="4"/>
        <v>0</v>
      </c>
      <c r="BI18" s="51">
        <f t="shared" si="4"/>
        <v>0.2</v>
      </c>
      <c r="BJ18" s="51">
        <f t="shared" si="4"/>
        <v>0.22500000000000001</v>
      </c>
      <c r="BK18" s="51">
        <f t="shared" si="4"/>
        <v>0</v>
      </c>
      <c r="BL18" s="51">
        <f t="shared" si="4"/>
        <v>0.17500000000000002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20"/>
      <c r="N19" s="36">
        <v>10</v>
      </c>
      <c r="O19" s="36">
        <v>8</v>
      </c>
      <c r="P19" s="36">
        <v>9</v>
      </c>
      <c r="Q19" s="36">
        <v>10</v>
      </c>
      <c r="R19" s="36">
        <v>10</v>
      </c>
      <c r="S19" s="36">
        <v>10</v>
      </c>
      <c r="T19" s="36"/>
      <c r="U19" s="36">
        <v>7</v>
      </c>
      <c r="V19" s="36"/>
      <c r="W19" s="36">
        <v>8</v>
      </c>
      <c r="X19" s="36">
        <v>10</v>
      </c>
      <c r="Y19" s="36">
        <v>10</v>
      </c>
      <c r="Z19" s="36">
        <v>7</v>
      </c>
      <c r="AA19" s="36">
        <v>9</v>
      </c>
      <c r="AB19" s="36"/>
      <c r="AC19" s="36">
        <v>10</v>
      </c>
      <c r="AD19" s="36"/>
      <c r="AE19" s="36"/>
      <c r="AF19" s="36">
        <v>9</v>
      </c>
      <c r="AG19" s="36">
        <v>10</v>
      </c>
      <c r="AH19" s="36">
        <v>7</v>
      </c>
      <c r="AI19" s="36">
        <v>10</v>
      </c>
      <c r="AJ19" s="36">
        <v>9</v>
      </c>
      <c r="AK19" s="36">
        <v>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20"/>
      <c r="BB19" s="36">
        <v>6</v>
      </c>
      <c r="BC19" s="36">
        <v>8</v>
      </c>
      <c r="BD19" s="36">
        <v>10</v>
      </c>
      <c r="BE19" s="36">
        <v>10</v>
      </c>
      <c r="BF19" s="36"/>
      <c r="BG19" s="36">
        <v>8</v>
      </c>
      <c r="BH19" s="36"/>
      <c r="BI19" s="36">
        <v>10</v>
      </c>
      <c r="BJ19" s="36">
        <v>8</v>
      </c>
      <c r="BK19" s="36"/>
      <c r="BL19" s="36">
        <v>10</v>
      </c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5" t="s">
        <v>34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5" t="s">
        <v>34</v>
      </c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5" t="s">
        <v>35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5" t="s">
        <v>35</v>
      </c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5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5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1" t="s">
        <v>67</v>
      </c>
      <c r="C23" s="221"/>
      <c r="D23" s="221"/>
      <c r="E23" s="50">
        <v>2.5000000000000001E-2</v>
      </c>
      <c r="F23" s="222"/>
      <c r="G23" s="223"/>
      <c r="H23" s="223"/>
      <c r="I23" s="224"/>
      <c r="J23" s="224"/>
      <c r="K23" s="224"/>
      <c r="L23" s="224"/>
      <c r="M23" s="225"/>
      <c r="N23" s="51">
        <f>N19*$E23</f>
        <v>0.25</v>
      </c>
      <c r="O23" s="51">
        <f t="shared" ref="O23:AK23" si="5">O19*$E23</f>
        <v>0.2</v>
      </c>
      <c r="P23" s="51">
        <f t="shared" si="5"/>
        <v>0.22500000000000001</v>
      </c>
      <c r="Q23" s="51">
        <f t="shared" si="5"/>
        <v>0.25</v>
      </c>
      <c r="R23" s="51">
        <f t="shared" si="5"/>
        <v>0.25</v>
      </c>
      <c r="S23" s="51">
        <f t="shared" si="5"/>
        <v>0.25</v>
      </c>
      <c r="T23" s="51">
        <f t="shared" si="5"/>
        <v>0</v>
      </c>
      <c r="U23" s="51">
        <f t="shared" si="5"/>
        <v>0.17500000000000002</v>
      </c>
      <c r="V23" s="51">
        <f t="shared" si="5"/>
        <v>0</v>
      </c>
      <c r="W23" s="51">
        <f t="shared" si="5"/>
        <v>0.2</v>
      </c>
      <c r="X23" s="51">
        <f t="shared" si="5"/>
        <v>0.25</v>
      </c>
      <c r="Y23" s="51">
        <f t="shared" si="5"/>
        <v>0.25</v>
      </c>
      <c r="Z23" s="51">
        <f t="shared" si="5"/>
        <v>0.17500000000000002</v>
      </c>
      <c r="AA23" s="51">
        <f t="shared" si="5"/>
        <v>0.22500000000000001</v>
      </c>
      <c r="AB23" s="51">
        <f t="shared" si="5"/>
        <v>0</v>
      </c>
      <c r="AC23" s="51">
        <f t="shared" si="5"/>
        <v>0.25</v>
      </c>
      <c r="AD23" s="51">
        <f t="shared" si="5"/>
        <v>0</v>
      </c>
      <c r="AE23" s="51">
        <f t="shared" si="5"/>
        <v>0</v>
      </c>
      <c r="AF23" s="51">
        <f t="shared" si="5"/>
        <v>0.22500000000000001</v>
      </c>
      <c r="AG23" s="51">
        <f t="shared" si="5"/>
        <v>0.25</v>
      </c>
      <c r="AH23" s="51">
        <f t="shared" si="5"/>
        <v>0.17500000000000002</v>
      </c>
      <c r="AI23" s="51">
        <f t="shared" si="5"/>
        <v>0.25</v>
      </c>
      <c r="AJ23" s="51">
        <f t="shared" si="5"/>
        <v>0.22500000000000001</v>
      </c>
      <c r="AK23" s="51">
        <f t="shared" si="5"/>
        <v>0.2</v>
      </c>
      <c r="AP23" s="237"/>
      <c r="AQ23" s="238"/>
      <c r="AR23" s="238"/>
      <c r="AS23" s="239"/>
      <c r="AT23" s="239"/>
      <c r="AU23" s="239"/>
      <c r="AV23" s="239"/>
      <c r="AW23" s="239"/>
      <c r="AX23" s="239"/>
      <c r="AY23" s="239"/>
      <c r="AZ23" s="239"/>
      <c r="BA23" s="240"/>
      <c r="BB23" s="51">
        <f t="shared" ref="BB23:BY23" si="6">BB19*$E23</f>
        <v>0.15000000000000002</v>
      </c>
      <c r="BC23" s="51">
        <f t="shared" si="6"/>
        <v>0.2</v>
      </c>
      <c r="BD23" s="51">
        <f t="shared" si="6"/>
        <v>0.25</v>
      </c>
      <c r="BE23" s="51">
        <f t="shared" si="6"/>
        <v>0.25</v>
      </c>
      <c r="BF23" s="51">
        <f t="shared" si="6"/>
        <v>0</v>
      </c>
      <c r="BG23" s="51">
        <f t="shared" si="6"/>
        <v>0.2</v>
      </c>
      <c r="BH23" s="51">
        <f t="shared" si="6"/>
        <v>0</v>
      </c>
      <c r="BI23" s="51">
        <f t="shared" si="6"/>
        <v>0.25</v>
      </c>
      <c r="BJ23" s="51">
        <f t="shared" si="6"/>
        <v>0.2</v>
      </c>
      <c r="BK23" s="51">
        <f t="shared" si="6"/>
        <v>0</v>
      </c>
      <c r="BL23" s="51">
        <f t="shared" si="6"/>
        <v>0.25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20"/>
      <c r="N24" s="36">
        <v>10</v>
      </c>
      <c r="O24" s="36">
        <v>8</v>
      </c>
      <c r="P24" s="36">
        <v>10</v>
      </c>
      <c r="Q24" s="36">
        <v>10</v>
      </c>
      <c r="R24" s="36">
        <v>9</v>
      </c>
      <c r="S24" s="36">
        <v>9</v>
      </c>
      <c r="T24" s="36"/>
      <c r="U24" s="36">
        <v>5</v>
      </c>
      <c r="V24" s="36"/>
      <c r="W24" s="36">
        <v>7</v>
      </c>
      <c r="X24" s="36">
        <v>7</v>
      </c>
      <c r="Y24" s="36">
        <v>9</v>
      </c>
      <c r="Z24" s="36">
        <v>7</v>
      </c>
      <c r="AA24" s="36">
        <v>7</v>
      </c>
      <c r="AB24" s="36"/>
      <c r="AC24" s="36">
        <v>7</v>
      </c>
      <c r="AD24" s="36"/>
      <c r="AE24" s="36"/>
      <c r="AF24" s="36">
        <v>10</v>
      </c>
      <c r="AG24" s="36">
        <v>10</v>
      </c>
      <c r="AH24" s="36">
        <v>7</v>
      </c>
      <c r="AI24" s="36">
        <v>10</v>
      </c>
      <c r="AJ24" s="36">
        <v>10</v>
      </c>
      <c r="AK24" s="36">
        <v>7</v>
      </c>
      <c r="AP24" s="218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36">
        <v>8</v>
      </c>
      <c r="BC24" s="36">
        <v>7</v>
      </c>
      <c r="BD24" s="36">
        <v>10</v>
      </c>
      <c r="BE24" s="36">
        <v>8</v>
      </c>
      <c r="BF24" s="36"/>
      <c r="BG24" s="36">
        <v>10</v>
      </c>
      <c r="BH24" s="36"/>
      <c r="BI24" s="36">
        <v>8</v>
      </c>
      <c r="BJ24" s="36">
        <v>9</v>
      </c>
      <c r="BK24" s="36"/>
      <c r="BL24" s="36">
        <v>8</v>
      </c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5" t="s">
        <v>36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5" t="s">
        <v>36</v>
      </c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5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5" t="s">
        <v>37</v>
      </c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5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1" t="s">
        <v>67</v>
      </c>
      <c r="C28" s="221"/>
      <c r="D28" s="221"/>
      <c r="E28" s="50">
        <v>2.5000000000000001E-2</v>
      </c>
      <c r="F28" s="222"/>
      <c r="G28" s="223"/>
      <c r="H28" s="223"/>
      <c r="I28" s="224"/>
      <c r="J28" s="224"/>
      <c r="K28" s="224"/>
      <c r="L28" s="224"/>
      <c r="M28" s="225"/>
      <c r="N28" s="51">
        <f>N24*$E28</f>
        <v>0.25</v>
      </c>
      <c r="O28" s="51">
        <f t="shared" ref="O28:AK28" si="7">O24*$E28</f>
        <v>0.2</v>
      </c>
      <c r="P28" s="51">
        <f t="shared" si="7"/>
        <v>0.25</v>
      </c>
      <c r="Q28" s="51">
        <f t="shared" si="7"/>
        <v>0.25</v>
      </c>
      <c r="R28" s="51">
        <f t="shared" si="7"/>
        <v>0.22500000000000001</v>
      </c>
      <c r="S28" s="51">
        <f t="shared" si="7"/>
        <v>0.22500000000000001</v>
      </c>
      <c r="T28" s="51">
        <f t="shared" si="7"/>
        <v>0</v>
      </c>
      <c r="U28" s="51">
        <f t="shared" si="7"/>
        <v>0.125</v>
      </c>
      <c r="V28" s="51">
        <f t="shared" si="7"/>
        <v>0</v>
      </c>
      <c r="W28" s="51">
        <f t="shared" si="7"/>
        <v>0.17500000000000002</v>
      </c>
      <c r="X28" s="51">
        <f t="shared" si="7"/>
        <v>0.17500000000000002</v>
      </c>
      <c r="Y28" s="51">
        <f t="shared" si="7"/>
        <v>0.22500000000000001</v>
      </c>
      <c r="Z28" s="51">
        <f t="shared" si="7"/>
        <v>0.17500000000000002</v>
      </c>
      <c r="AA28" s="51">
        <f t="shared" si="7"/>
        <v>0.17500000000000002</v>
      </c>
      <c r="AB28" s="51">
        <f t="shared" si="7"/>
        <v>0</v>
      </c>
      <c r="AC28" s="51">
        <f t="shared" si="7"/>
        <v>0.17500000000000002</v>
      </c>
      <c r="AD28" s="51">
        <f t="shared" si="7"/>
        <v>0</v>
      </c>
      <c r="AE28" s="51">
        <f t="shared" si="7"/>
        <v>0</v>
      </c>
      <c r="AF28" s="51">
        <f t="shared" si="7"/>
        <v>0.25</v>
      </c>
      <c r="AG28" s="51">
        <f t="shared" si="7"/>
        <v>0.25</v>
      </c>
      <c r="AH28" s="51">
        <f t="shared" si="7"/>
        <v>0.17500000000000002</v>
      </c>
      <c r="AI28" s="51">
        <f t="shared" si="7"/>
        <v>0.25</v>
      </c>
      <c r="AJ28" s="51">
        <f t="shared" si="7"/>
        <v>0.25</v>
      </c>
      <c r="AK28" s="51">
        <f t="shared" si="7"/>
        <v>0.17500000000000002</v>
      </c>
      <c r="AP28" s="237"/>
      <c r="AQ28" s="238"/>
      <c r="AR28" s="238"/>
      <c r="AS28" s="239"/>
      <c r="AT28" s="239"/>
      <c r="AU28" s="239"/>
      <c r="AV28" s="239"/>
      <c r="AW28" s="239"/>
      <c r="AX28" s="239"/>
      <c r="AY28" s="239"/>
      <c r="AZ28" s="239"/>
      <c r="BA28" s="240"/>
      <c r="BB28" s="51">
        <f t="shared" ref="BB28:BY28" si="8">BB24*$E28</f>
        <v>0.2</v>
      </c>
      <c r="BC28" s="51">
        <f t="shared" si="8"/>
        <v>0.17500000000000002</v>
      </c>
      <c r="BD28" s="51">
        <f t="shared" si="8"/>
        <v>0.25</v>
      </c>
      <c r="BE28" s="51">
        <f t="shared" si="8"/>
        <v>0.2</v>
      </c>
      <c r="BF28" s="51">
        <f t="shared" si="8"/>
        <v>0</v>
      </c>
      <c r="BG28" s="51">
        <f t="shared" si="8"/>
        <v>0.25</v>
      </c>
      <c r="BH28" s="51">
        <f t="shared" si="8"/>
        <v>0</v>
      </c>
      <c r="BI28" s="51">
        <f t="shared" si="8"/>
        <v>0.2</v>
      </c>
      <c r="BJ28" s="51">
        <f t="shared" si="8"/>
        <v>0.22500000000000001</v>
      </c>
      <c r="BK28" s="51">
        <f t="shared" si="8"/>
        <v>0</v>
      </c>
      <c r="BL28" s="51">
        <f t="shared" si="8"/>
        <v>0.2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  <c r="N29" s="36">
        <v>9</v>
      </c>
      <c r="O29" s="36">
        <v>9</v>
      </c>
      <c r="P29" s="36">
        <v>10</v>
      </c>
      <c r="Q29" s="36">
        <v>9</v>
      </c>
      <c r="R29" s="36">
        <v>10</v>
      </c>
      <c r="S29" s="36">
        <v>10</v>
      </c>
      <c r="T29" s="36"/>
      <c r="U29" s="36">
        <v>10</v>
      </c>
      <c r="V29" s="36"/>
      <c r="W29" s="36">
        <v>7</v>
      </c>
      <c r="X29" s="36">
        <v>7</v>
      </c>
      <c r="Y29" s="36">
        <v>10</v>
      </c>
      <c r="Z29" s="36">
        <v>5</v>
      </c>
      <c r="AA29" s="36">
        <v>8</v>
      </c>
      <c r="AB29" s="36"/>
      <c r="AC29" s="36">
        <v>10</v>
      </c>
      <c r="AD29" s="36"/>
      <c r="AE29" s="36"/>
      <c r="AF29" s="36">
        <v>8</v>
      </c>
      <c r="AG29" s="36">
        <v>10</v>
      </c>
      <c r="AH29" s="36">
        <v>5</v>
      </c>
      <c r="AI29" s="36">
        <v>9</v>
      </c>
      <c r="AJ29" s="36">
        <v>10</v>
      </c>
      <c r="AK29" s="36">
        <v>8</v>
      </c>
      <c r="AP29" s="218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20"/>
      <c r="BB29" s="36">
        <v>8</v>
      </c>
      <c r="BC29" s="36">
        <v>7</v>
      </c>
      <c r="BD29" s="36">
        <v>10</v>
      </c>
      <c r="BE29" s="36">
        <v>8</v>
      </c>
      <c r="BF29" s="36"/>
      <c r="BG29" s="36">
        <v>10</v>
      </c>
      <c r="BH29" s="36"/>
      <c r="BI29" s="36">
        <v>10</v>
      </c>
      <c r="BJ29" s="36">
        <v>9</v>
      </c>
      <c r="BK29" s="36"/>
      <c r="BL29" s="36">
        <v>8</v>
      </c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5" t="s">
        <v>38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5" t="s">
        <v>38</v>
      </c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5" t="s">
        <v>39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5" t="s">
        <v>39</v>
      </c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5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1" t="s">
        <v>67</v>
      </c>
      <c r="C33" s="221"/>
      <c r="D33" s="221"/>
      <c r="E33" s="50">
        <v>2.5000000000000001E-2</v>
      </c>
      <c r="F33" s="222"/>
      <c r="G33" s="223"/>
      <c r="H33" s="223"/>
      <c r="I33" s="224"/>
      <c r="J33" s="224"/>
      <c r="K33" s="224"/>
      <c r="L33" s="224"/>
      <c r="M33" s="225"/>
      <c r="N33" s="51">
        <f>N29*$E33</f>
        <v>0.22500000000000001</v>
      </c>
      <c r="O33" s="51">
        <f t="shared" ref="O33:AK33" si="9">O29*$E33</f>
        <v>0.22500000000000001</v>
      </c>
      <c r="P33" s="51">
        <f t="shared" si="9"/>
        <v>0.25</v>
      </c>
      <c r="Q33" s="51">
        <f t="shared" si="9"/>
        <v>0.22500000000000001</v>
      </c>
      <c r="R33" s="51">
        <f t="shared" si="9"/>
        <v>0.25</v>
      </c>
      <c r="S33" s="51">
        <f t="shared" si="9"/>
        <v>0.25</v>
      </c>
      <c r="T33" s="51">
        <f t="shared" si="9"/>
        <v>0</v>
      </c>
      <c r="U33" s="51">
        <f t="shared" si="9"/>
        <v>0.25</v>
      </c>
      <c r="V33" s="51">
        <f t="shared" si="9"/>
        <v>0</v>
      </c>
      <c r="W33" s="51">
        <f t="shared" si="9"/>
        <v>0.17500000000000002</v>
      </c>
      <c r="X33" s="51">
        <f t="shared" si="9"/>
        <v>0.17500000000000002</v>
      </c>
      <c r="Y33" s="51">
        <f t="shared" si="9"/>
        <v>0.25</v>
      </c>
      <c r="Z33" s="51">
        <f t="shared" si="9"/>
        <v>0.125</v>
      </c>
      <c r="AA33" s="51">
        <f t="shared" si="9"/>
        <v>0.2</v>
      </c>
      <c r="AB33" s="51">
        <f t="shared" si="9"/>
        <v>0</v>
      </c>
      <c r="AC33" s="51">
        <f t="shared" si="9"/>
        <v>0.25</v>
      </c>
      <c r="AD33" s="51">
        <f t="shared" si="9"/>
        <v>0</v>
      </c>
      <c r="AE33" s="51">
        <f t="shared" si="9"/>
        <v>0</v>
      </c>
      <c r="AF33" s="51">
        <f t="shared" si="9"/>
        <v>0.2</v>
      </c>
      <c r="AG33" s="51">
        <f t="shared" si="9"/>
        <v>0.25</v>
      </c>
      <c r="AH33" s="51">
        <f t="shared" si="9"/>
        <v>0.125</v>
      </c>
      <c r="AI33" s="51">
        <f t="shared" si="9"/>
        <v>0.22500000000000001</v>
      </c>
      <c r="AJ33" s="51">
        <f t="shared" si="9"/>
        <v>0.25</v>
      </c>
      <c r="AK33" s="51">
        <f t="shared" si="9"/>
        <v>0.2</v>
      </c>
      <c r="AP33" s="237"/>
      <c r="AQ33" s="238"/>
      <c r="AR33" s="238"/>
      <c r="AS33" s="239"/>
      <c r="AT33" s="239"/>
      <c r="AU33" s="239"/>
      <c r="AV33" s="239"/>
      <c r="AW33" s="239"/>
      <c r="AX33" s="239"/>
      <c r="AY33" s="239"/>
      <c r="AZ33" s="239"/>
      <c r="BA33" s="240"/>
      <c r="BB33" s="51">
        <f t="shared" ref="BB33:BY33" si="10">BB29*$E33</f>
        <v>0.2</v>
      </c>
      <c r="BC33" s="51">
        <f t="shared" si="10"/>
        <v>0.17500000000000002</v>
      </c>
      <c r="BD33" s="51">
        <f t="shared" si="10"/>
        <v>0.25</v>
      </c>
      <c r="BE33" s="51">
        <f t="shared" si="10"/>
        <v>0.2</v>
      </c>
      <c r="BF33" s="51">
        <f t="shared" si="10"/>
        <v>0</v>
      </c>
      <c r="BG33" s="51">
        <f t="shared" si="10"/>
        <v>0.25</v>
      </c>
      <c r="BH33" s="51">
        <f t="shared" si="10"/>
        <v>0</v>
      </c>
      <c r="BI33" s="51">
        <f t="shared" si="10"/>
        <v>0.25</v>
      </c>
      <c r="BJ33" s="51">
        <f t="shared" si="10"/>
        <v>0.22500000000000001</v>
      </c>
      <c r="BK33" s="51">
        <f t="shared" si="10"/>
        <v>0</v>
      </c>
      <c r="BL33" s="51">
        <f t="shared" si="10"/>
        <v>0.2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42" t="s">
        <v>91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37">
        <f>N8+N13+N18+N23+N28+N33</f>
        <v>1.4750000000000001</v>
      </c>
      <c r="O34" s="37">
        <f>O8+O13+O18+O23+O28+O33</f>
        <v>1.1000000000000001</v>
      </c>
      <c r="P34" s="37">
        <f t="shared" ref="P34:AK34" si="11">P8+P13+P18+P23+P28+P33</f>
        <v>1.4750000000000001</v>
      </c>
      <c r="Q34" s="37">
        <f t="shared" si="11"/>
        <v>1.4750000000000001</v>
      </c>
      <c r="R34" s="37">
        <f t="shared" si="11"/>
        <v>1.45</v>
      </c>
      <c r="S34" s="37">
        <f t="shared" si="11"/>
        <v>1.45</v>
      </c>
      <c r="T34" s="37">
        <f t="shared" si="11"/>
        <v>0</v>
      </c>
      <c r="U34" s="37">
        <f t="shared" si="11"/>
        <v>1</v>
      </c>
      <c r="V34" s="37">
        <f t="shared" si="11"/>
        <v>0</v>
      </c>
      <c r="W34" s="37">
        <f t="shared" si="11"/>
        <v>1.2250000000000001</v>
      </c>
      <c r="X34" s="37">
        <f t="shared" si="11"/>
        <v>1.2750000000000001</v>
      </c>
      <c r="Y34" s="37">
        <f t="shared" si="11"/>
        <v>1.35</v>
      </c>
      <c r="Z34" s="37">
        <f t="shared" si="11"/>
        <v>1.1500000000000001</v>
      </c>
      <c r="AA34" s="37">
        <f t="shared" si="11"/>
        <v>1.2249999999999999</v>
      </c>
      <c r="AB34" s="37">
        <f t="shared" si="11"/>
        <v>0</v>
      </c>
      <c r="AC34" s="37">
        <f t="shared" si="11"/>
        <v>1.2750000000000001</v>
      </c>
      <c r="AD34" s="37">
        <f t="shared" si="11"/>
        <v>0</v>
      </c>
      <c r="AE34" s="37">
        <f t="shared" si="11"/>
        <v>0</v>
      </c>
      <c r="AF34" s="37">
        <f t="shared" si="11"/>
        <v>1.325</v>
      </c>
      <c r="AG34" s="37">
        <f t="shared" si="11"/>
        <v>1.5</v>
      </c>
      <c r="AH34" s="37">
        <f t="shared" si="11"/>
        <v>1.0750000000000002</v>
      </c>
      <c r="AI34" s="37">
        <f t="shared" si="11"/>
        <v>1.4750000000000001</v>
      </c>
      <c r="AJ34" s="37">
        <f t="shared" si="11"/>
        <v>1.4249999999999998</v>
      </c>
      <c r="AK34" s="37">
        <f t="shared" si="11"/>
        <v>1.2749999999999999</v>
      </c>
      <c r="AP34" s="242" t="s">
        <v>91</v>
      </c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37">
        <f t="shared" ref="BB34" si="12">BB8+BB13+BB18+BB23+BB28+BB33</f>
        <v>1.175</v>
      </c>
      <c r="BC34" s="37">
        <f t="shared" ref="BC34" si="13">BC8+BC13+BC18+BC23+BC28+BC33</f>
        <v>1.1250000000000002</v>
      </c>
      <c r="BD34" s="37">
        <f t="shared" ref="BD34" si="14">BD8+BD13+BD18+BD23+BD28+BD33</f>
        <v>1.5</v>
      </c>
      <c r="BE34" s="37">
        <f t="shared" ref="BE34" si="15">BE8+BE13+BE18+BE23+BE28+BE33</f>
        <v>1.3499999999999999</v>
      </c>
      <c r="BF34" s="37">
        <f t="shared" ref="BF34" si="16">BF8+BF13+BF18+BF23+BF28+BF33</f>
        <v>0</v>
      </c>
      <c r="BG34" s="37">
        <f t="shared" ref="BG34" si="17">BG8+BG13+BG18+BG23+BG28+BG33</f>
        <v>1.375</v>
      </c>
      <c r="BH34" s="37">
        <f t="shared" ref="BH34" si="18">BH8+BH13+BH18+BH23+BH28+BH33</f>
        <v>0</v>
      </c>
      <c r="BI34" s="37">
        <f t="shared" ref="BI34" si="19">BI8+BI13+BI18+BI23+BI28+BI33</f>
        <v>1.1000000000000001</v>
      </c>
      <c r="BJ34" s="37">
        <f t="shared" ref="BJ34" si="20">BJ8+BJ13+BJ18+BJ23+BJ28+BJ33</f>
        <v>1.3250000000000002</v>
      </c>
      <c r="BK34" s="37">
        <f t="shared" ref="BK34" si="21">BK8+BK13+BK18+BK23+BK28+BK33</f>
        <v>0</v>
      </c>
      <c r="BL34" s="37">
        <f t="shared" ref="BL34" si="22">BL8+BL13+BL18+BL23+BL28+BL33</f>
        <v>1.2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M8" workbookViewId="0">
      <selection activeCell="AX31" sqref="AX31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343" t="s">
        <v>22</v>
      </c>
      <c r="C2" s="344"/>
      <c r="D2" s="344"/>
      <c r="E2" s="344"/>
      <c r="F2" s="344"/>
      <c r="G2" s="344"/>
      <c r="H2" s="344"/>
      <c r="I2" s="344"/>
      <c r="J2" s="344"/>
      <c r="K2" s="344"/>
      <c r="L2" s="345"/>
      <c r="M2" s="331" t="s">
        <v>16</v>
      </c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3"/>
      <c r="AC2" s="4"/>
      <c r="AD2" s="4"/>
      <c r="AE2" s="4"/>
      <c r="AF2" s="334" t="s">
        <v>17</v>
      </c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6"/>
      <c r="BM2" s="5"/>
      <c r="BN2" s="5"/>
      <c r="BO2" s="5"/>
      <c r="BP2" s="337"/>
      <c r="BQ2" s="338"/>
      <c r="BR2" s="338"/>
      <c r="BS2" s="338"/>
      <c r="BT2" s="338"/>
      <c r="BU2" s="338"/>
      <c r="BV2" s="338"/>
    </row>
    <row r="3" spans="2:74 16384:16384" ht="18.75" customHeight="1" thickBot="1">
      <c r="B3" s="10"/>
      <c r="C3" s="11"/>
      <c r="D3" s="249" t="s">
        <v>13</v>
      </c>
      <c r="E3" s="249"/>
      <c r="F3" s="249"/>
      <c r="G3" s="249" t="s">
        <v>14</v>
      </c>
      <c r="H3" s="249"/>
      <c r="I3" s="249"/>
      <c r="J3" s="249" t="s">
        <v>15</v>
      </c>
      <c r="K3" s="250"/>
      <c r="L3" s="251"/>
      <c r="M3" s="339" t="s">
        <v>18</v>
      </c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1"/>
      <c r="AC3" s="4"/>
      <c r="AD3" s="4"/>
      <c r="AE3" s="4"/>
      <c r="AF3" s="340" t="s">
        <v>18</v>
      </c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2"/>
      <c r="BM3" s="5"/>
      <c r="BN3" s="5"/>
      <c r="BO3" s="5"/>
      <c r="BP3" s="337"/>
      <c r="BQ3" s="338"/>
      <c r="BR3" s="338"/>
      <c r="BS3" s="338"/>
      <c r="BT3" s="338"/>
      <c r="BU3" s="338"/>
      <c r="BV3" s="338"/>
    </row>
    <row r="4" spans="2:74 16384:16384" ht="21" thickBot="1">
      <c r="B4" s="346" t="s">
        <v>12</v>
      </c>
      <c r="C4" s="347"/>
      <c r="D4" s="348" t="s">
        <v>25</v>
      </c>
      <c r="E4" s="349"/>
      <c r="F4" s="350"/>
      <c r="G4" s="351" t="s">
        <v>23</v>
      </c>
      <c r="H4" s="352"/>
      <c r="I4" s="352"/>
      <c r="J4" s="351" t="s">
        <v>24</v>
      </c>
      <c r="K4" s="353"/>
      <c r="L4" s="353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70" t="s">
        <v>135</v>
      </c>
      <c r="C5" s="271"/>
      <c r="D5" s="326" t="s">
        <v>153</v>
      </c>
      <c r="E5" s="327"/>
      <c r="F5" s="328"/>
      <c r="G5" s="326" t="s">
        <v>157</v>
      </c>
      <c r="H5" s="327"/>
      <c r="I5" s="328"/>
      <c r="J5" s="329" t="s">
        <v>159</v>
      </c>
      <c r="K5" s="330"/>
      <c r="L5" s="105"/>
      <c r="M5" s="42">
        <v>3</v>
      </c>
      <c r="N5" s="42">
        <v>6</v>
      </c>
      <c r="O5" s="42">
        <v>8</v>
      </c>
      <c r="P5" s="42"/>
      <c r="Q5" s="42">
        <v>8</v>
      </c>
      <c r="R5" s="42">
        <v>4</v>
      </c>
      <c r="S5" s="42">
        <v>6</v>
      </c>
      <c r="T5" s="42">
        <v>8</v>
      </c>
      <c r="U5" s="42">
        <v>3</v>
      </c>
      <c r="V5" s="42"/>
      <c r="W5" s="42"/>
      <c r="X5" s="42">
        <v>6</v>
      </c>
      <c r="Y5" s="42">
        <v>3</v>
      </c>
      <c r="Z5" s="42">
        <v>8</v>
      </c>
      <c r="AA5" s="42"/>
      <c r="AB5" s="42"/>
      <c r="AC5" s="3"/>
      <c r="AD5" s="3"/>
      <c r="AF5" s="45">
        <v>3</v>
      </c>
      <c r="AG5" s="45"/>
      <c r="AH5" s="45"/>
      <c r="AI5" s="45">
        <v>8</v>
      </c>
      <c r="AJ5" s="45">
        <v>4</v>
      </c>
      <c r="AK5" s="45"/>
      <c r="AL5" s="45"/>
      <c r="AM5" s="45"/>
      <c r="AN5" s="45">
        <v>4</v>
      </c>
      <c r="AO5" s="45"/>
      <c r="AP5" s="45">
        <v>6</v>
      </c>
      <c r="AQ5" s="45"/>
      <c r="AR5" s="45"/>
      <c r="AS5" s="45"/>
      <c r="AT5" s="45"/>
      <c r="AU5" s="45">
        <v>4</v>
      </c>
      <c r="AV5" s="45">
        <v>6</v>
      </c>
      <c r="AW5" s="45"/>
      <c r="AX5" s="45">
        <v>3</v>
      </c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70" t="s">
        <v>136</v>
      </c>
      <c r="C6" s="271"/>
      <c r="D6" s="319" t="s">
        <v>154</v>
      </c>
      <c r="E6" s="320"/>
      <c r="F6" s="321"/>
      <c r="G6" s="322" t="s">
        <v>158</v>
      </c>
      <c r="H6" s="323"/>
      <c r="I6" s="324"/>
      <c r="J6" s="322" t="s">
        <v>160</v>
      </c>
      <c r="K6" s="323"/>
      <c r="L6" s="3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311"/>
      <c r="C7" s="312"/>
      <c r="D7" s="319" t="s">
        <v>155</v>
      </c>
      <c r="E7" s="320"/>
      <c r="F7" s="321"/>
      <c r="G7" s="322" t="s">
        <v>156</v>
      </c>
      <c r="H7" s="325"/>
      <c r="I7" s="324"/>
      <c r="J7" s="322" t="s">
        <v>161</v>
      </c>
      <c r="K7" s="325"/>
      <c r="L7" s="3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311"/>
      <c r="C8" s="312"/>
      <c r="D8" s="319" t="s">
        <v>156</v>
      </c>
      <c r="E8" s="320"/>
      <c r="F8" s="321"/>
      <c r="G8" s="322"/>
      <c r="H8" s="325"/>
      <c r="I8" s="324"/>
      <c r="J8" s="322" t="s">
        <v>162</v>
      </c>
      <c r="K8" s="325"/>
      <c r="L8" s="3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89</v>
      </c>
      <c r="C9" s="47">
        <v>0.04</v>
      </c>
      <c r="D9" s="317"/>
      <c r="E9" s="318"/>
      <c r="F9" s="107"/>
      <c r="G9" s="317"/>
      <c r="H9" s="318"/>
      <c r="I9" s="107"/>
      <c r="J9" s="317" t="s">
        <v>156</v>
      </c>
      <c r="K9" s="318"/>
      <c r="L9" s="107"/>
      <c r="M9" s="48">
        <f>M5*$C9</f>
        <v>0.12</v>
      </c>
      <c r="N9" s="48">
        <f t="shared" ref="N9:AB9" si="0">N5*$C9</f>
        <v>0.24</v>
      </c>
      <c r="O9" s="48">
        <f t="shared" si="0"/>
        <v>0.32</v>
      </c>
      <c r="P9" s="48">
        <f t="shared" si="0"/>
        <v>0</v>
      </c>
      <c r="Q9" s="48">
        <f t="shared" si="0"/>
        <v>0.32</v>
      </c>
      <c r="R9" s="48">
        <f t="shared" si="0"/>
        <v>0.16</v>
      </c>
      <c r="S9" s="48">
        <f t="shared" si="0"/>
        <v>0.24</v>
      </c>
      <c r="T9" s="48">
        <f t="shared" si="0"/>
        <v>0.32</v>
      </c>
      <c r="U9" s="48">
        <f t="shared" si="0"/>
        <v>0.12</v>
      </c>
      <c r="V9" s="48">
        <f t="shared" si="0"/>
        <v>0</v>
      </c>
      <c r="W9" s="48">
        <f t="shared" si="0"/>
        <v>0</v>
      </c>
      <c r="X9" s="48">
        <f t="shared" si="0"/>
        <v>0.24</v>
      </c>
      <c r="Y9" s="48">
        <f t="shared" si="0"/>
        <v>0.12</v>
      </c>
      <c r="Z9" s="48">
        <f t="shared" si="0"/>
        <v>0.32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0.12</v>
      </c>
      <c r="AG9" s="48">
        <f t="shared" si="1"/>
        <v>0</v>
      </c>
      <c r="AH9" s="48">
        <f t="shared" si="1"/>
        <v>0</v>
      </c>
      <c r="AI9" s="48">
        <f t="shared" si="1"/>
        <v>0.32</v>
      </c>
      <c r="AJ9" s="48">
        <f t="shared" si="1"/>
        <v>0.16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0.16</v>
      </c>
      <c r="AO9" s="48">
        <f t="shared" si="1"/>
        <v>0</v>
      </c>
      <c r="AP9" s="48">
        <f t="shared" si="1"/>
        <v>0.24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0.16</v>
      </c>
      <c r="AV9" s="48">
        <f t="shared" si="1"/>
        <v>0.24</v>
      </c>
      <c r="AW9" s="48">
        <f t="shared" si="1"/>
        <v>0</v>
      </c>
      <c r="AX9" s="48">
        <f t="shared" si="1"/>
        <v>0.12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1"/>
      <c r="BP9" s="5"/>
      <c r="BQ9" s="5"/>
      <c r="BR9" s="5"/>
      <c r="BS9" s="5"/>
      <c r="BT9" s="5"/>
      <c r="BU9" s="5"/>
      <c r="BV9" s="5"/>
    </row>
    <row r="10" spans="2:74 16384:16384">
      <c r="B10" s="275" t="s">
        <v>140</v>
      </c>
      <c r="C10" s="276"/>
      <c r="D10" s="314" t="s">
        <v>163</v>
      </c>
      <c r="E10" s="315"/>
      <c r="F10" s="316"/>
      <c r="G10" s="314" t="s">
        <v>166</v>
      </c>
      <c r="H10" s="315"/>
      <c r="I10" s="316"/>
      <c r="J10" s="314" t="s">
        <v>169</v>
      </c>
      <c r="K10" s="315"/>
      <c r="L10" s="316"/>
      <c r="M10" s="42">
        <v>3</v>
      </c>
      <c r="N10" s="42">
        <v>0</v>
      </c>
      <c r="O10" s="42">
        <v>9</v>
      </c>
      <c r="P10" s="42"/>
      <c r="Q10" s="42">
        <v>9</v>
      </c>
      <c r="R10" s="42">
        <v>2</v>
      </c>
      <c r="S10" s="42">
        <v>0</v>
      </c>
      <c r="T10" s="42">
        <v>9</v>
      </c>
      <c r="U10" s="42">
        <v>3</v>
      </c>
      <c r="V10" s="42"/>
      <c r="W10" s="42"/>
      <c r="X10" s="42">
        <v>0</v>
      </c>
      <c r="Y10" s="42">
        <v>3</v>
      </c>
      <c r="Z10" s="42">
        <v>9</v>
      </c>
      <c r="AA10" s="42"/>
      <c r="AB10" s="42"/>
      <c r="AC10" s="3"/>
      <c r="AD10" s="3"/>
      <c r="AF10" s="45">
        <v>3</v>
      </c>
      <c r="AG10" s="45"/>
      <c r="AH10" s="45"/>
      <c r="AI10" s="45">
        <v>9</v>
      </c>
      <c r="AJ10" s="45">
        <v>2</v>
      </c>
      <c r="AK10" s="45"/>
      <c r="AL10" s="45"/>
      <c r="AM10" s="45"/>
      <c r="AN10" s="45">
        <v>2</v>
      </c>
      <c r="AO10" s="45"/>
      <c r="AP10" s="45">
        <v>0</v>
      </c>
      <c r="AQ10" s="45"/>
      <c r="AR10" s="45"/>
      <c r="AS10" s="45"/>
      <c r="AT10" s="45"/>
      <c r="AU10" s="45">
        <v>2</v>
      </c>
      <c r="AV10" s="45">
        <v>0</v>
      </c>
      <c r="AW10" s="45"/>
      <c r="AX10" s="45">
        <v>3</v>
      </c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70" t="s">
        <v>138</v>
      </c>
      <c r="C11" s="271"/>
      <c r="D11" s="308" t="s">
        <v>164</v>
      </c>
      <c r="E11" s="309"/>
      <c r="F11" s="310"/>
      <c r="G11" s="308" t="s">
        <v>137</v>
      </c>
      <c r="H11" s="309"/>
      <c r="I11" s="310"/>
      <c r="J11" s="308" t="s">
        <v>170</v>
      </c>
      <c r="K11" s="309"/>
      <c r="L11" s="31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70" t="s">
        <v>139</v>
      </c>
      <c r="C12" s="271"/>
      <c r="D12" s="308" t="s">
        <v>165</v>
      </c>
      <c r="E12" s="309"/>
      <c r="F12" s="310"/>
      <c r="G12" s="308" t="s">
        <v>167</v>
      </c>
      <c r="H12" s="309"/>
      <c r="I12" s="310"/>
      <c r="J12" s="308" t="s">
        <v>171</v>
      </c>
      <c r="K12" s="309"/>
      <c r="L12" s="31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311"/>
      <c r="C13" s="312"/>
      <c r="D13" s="308"/>
      <c r="E13" s="313"/>
      <c r="F13" s="310"/>
      <c r="G13" s="308" t="s">
        <v>168</v>
      </c>
      <c r="H13" s="313"/>
      <c r="I13" s="310"/>
      <c r="J13" s="308" t="s">
        <v>172</v>
      </c>
      <c r="K13" s="313"/>
      <c r="L13" s="31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89</v>
      </c>
      <c r="C14" s="47">
        <v>0.04</v>
      </c>
      <c r="D14" s="302"/>
      <c r="E14" s="303"/>
      <c r="F14" s="304"/>
      <c r="G14" s="302"/>
      <c r="H14" s="303"/>
      <c r="I14" s="304"/>
      <c r="J14" s="302"/>
      <c r="K14" s="303"/>
      <c r="L14" s="304"/>
      <c r="M14" s="48">
        <f>M10*$C14</f>
        <v>0.12</v>
      </c>
      <c r="N14" s="48">
        <f t="shared" ref="N14:AB14" si="2">N10*$C14</f>
        <v>0</v>
      </c>
      <c r="O14" s="48">
        <f t="shared" si="2"/>
        <v>0.36</v>
      </c>
      <c r="P14" s="48">
        <f t="shared" si="2"/>
        <v>0</v>
      </c>
      <c r="Q14" s="48">
        <f t="shared" si="2"/>
        <v>0.36</v>
      </c>
      <c r="R14" s="48">
        <f t="shared" si="2"/>
        <v>0.08</v>
      </c>
      <c r="S14" s="48">
        <f t="shared" si="2"/>
        <v>0</v>
      </c>
      <c r="T14" s="48">
        <f t="shared" si="2"/>
        <v>0.36</v>
      </c>
      <c r="U14" s="48">
        <f t="shared" si="2"/>
        <v>0.12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0.12</v>
      </c>
      <c r="Z14" s="48">
        <f t="shared" si="2"/>
        <v>0.36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0.12</v>
      </c>
      <c r="AG14" s="48">
        <f t="shared" si="3"/>
        <v>0</v>
      </c>
      <c r="AH14" s="48">
        <f t="shared" si="3"/>
        <v>0</v>
      </c>
      <c r="AI14" s="48">
        <f t="shared" si="3"/>
        <v>0.36</v>
      </c>
      <c r="AJ14" s="48">
        <f t="shared" si="3"/>
        <v>0.08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0.08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0.08</v>
      </c>
      <c r="AV14" s="48">
        <f t="shared" si="3"/>
        <v>0</v>
      </c>
      <c r="AW14" s="48">
        <f t="shared" si="3"/>
        <v>0</v>
      </c>
      <c r="AX14" s="48">
        <f t="shared" si="3"/>
        <v>0.12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75" t="s">
        <v>141</v>
      </c>
      <c r="C15" s="276"/>
      <c r="D15" s="305" t="s">
        <v>173</v>
      </c>
      <c r="E15" s="306"/>
      <c r="F15" s="307"/>
      <c r="G15" s="305" t="s">
        <v>176</v>
      </c>
      <c r="H15" s="306"/>
      <c r="I15" s="307"/>
      <c r="J15" s="305" t="s">
        <v>181</v>
      </c>
      <c r="K15" s="306"/>
      <c r="L15" s="30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70" t="s">
        <v>142</v>
      </c>
      <c r="C16" s="271"/>
      <c r="D16" s="300" t="s">
        <v>174</v>
      </c>
      <c r="E16" s="301"/>
      <c r="F16" s="299"/>
      <c r="G16" s="300" t="s">
        <v>177</v>
      </c>
      <c r="H16" s="301"/>
      <c r="I16" s="299"/>
      <c r="J16" s="300" t="s">
        <v>182</v>
      </c>
      <c r="K16" s="301"/>
      <c r="L16" s="299"/>
      <c r="M16" s="43">
        <v>8</v>
      </c>
      <c r="N16" s="43">
        <v>0</v>
      </c>
      <c r="O16" s="43">
        <v>8</v>
      </c>
      <c r="P16" s="43"/>
      <c r="Q16" s="43">
        <v>8</v>
      </c>
      <c r="R16" s="43">
        <v>7</v>
      </c>
      <c r="S16" s="43">
        <v>0</v>
      </c>
      <c r="T16" s="43">
        <v>8</v>
      </c>
      <c r="U16" s="43">
        <v>8</v>
      </c>
      <c r="V16" s="43"/>
      <c r="W16" s="43"/>
      <c r="X16" s="43">
        <v>0</v>
      </c>
      <c r="Y16" s="43">
        <v>8</v>
      </c>
      <c r="Z16" s="43">
        <v>8</v>
      </c>
      <c r="AA16" s="43"/>
      <c r="AB16" s="43"/>
      <c r="AC16" s="3"/>
      <c r="AD16" s="3"/>
      <c r="AF16" s="46">
        <v>8</v>
      </c>
      <c r="AG16" s="46"/>
      <c r="AH16" s="46"/>
      <c r="AI16" s="46">
        <v>8</v>
      </c>
      <c r="AJ16" s="46">
        <v>7</v>
      </c>
      <c r="AK16" s="46"/>
      <c r="AL16" s="46"/>
      <c r="AM16" s="46"/>
      <c r="AN16" s="46">
        <v>7</v>
      </c>
      <c r="AO16" s="46"/>
      <c r="AP16" s="46">
        <v>0</v>
      </c>
      <c r="AQ16" s="46"/>
      <c r="AR16" s="46"/>
      <c r="AS16" s="46"/>
      <c r="AT16" s="46"/>
      <c r="AU16" s="46">
        <v>7</v>
      </c>
      <c r="AV16" s="46">
        <v>0</v>
      </c>
      <c r="AW16" s="46"/>
      <c r="AX16" s="46">
        <v>8</v>
      </c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70" t="s">
        <v>143</v>
      </c>
      <c r="C17" s="271"/>
      <c r="D17" s="300" t="s">
        <v>175</v>
      </c>
      <c r="E17" s="301"/>
      <c r="F17" s="299"/>
      <c r="G17" s="300" t="s">
        <v>178</v>
      </c>
      <c r="H17" s="301"/>
      <c r="I17" s="299"/>
      <c r="J17" s="300" t="s">
        <v>183</v>
      </c>
      <c r="K17" s="301"/>
      <c r="L17" s="29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70" t="s">
        <v>144</v>
      </c>
      <c r="C18" s="271"/>
      <c r="D18" s="297"/>
      <c r="E18" s="298"/>
      <c r="F18" s="299"/>
      <c r="G18" s="297" t="s">
        <v>179</v>
      </c>
      <c r="H18" s="298"/>
      <c r="I18" s="299"/>
      <c r="J18" s="297" t="s">
        <v>184</v>
      </c>
      <c r="K18" s="298"/>
      <c r="L18" s="29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270" t="s">
        <v>145</v>
      </c>
      <c r="C19" s="271"/>
      <c r="D19" s="297"/>
      <c r="E19" s="298"/>
      <c r="F19" s="299"/>
      <c r="G19" s="297" t="s">
        <v>180</v>
      </c>
      <c r="H19" s="298"/>
      <c r="I19" s="299"/>
      <c r="J19" s="297"/>
      <c r="K19" s="298"/>
      <c r="L19" s="29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89</v>
      </c>
      <c r="C20" s="47">
        <v>0.04</v>
      </c>
      <c r="D20" s="288"/>
      <c r="E20" s="289"/>
      <c r="F20" s="290"/>
      <c r="G20" s="288"/>
      <c r="H20" s="289"/>
      <c r="I20" s="290"/>
      <c r="J20" s="291"/>
      <c r="K20" s="292"/>
      <c r="L20" s="293"/>
      <c r="M20" s="48">
        <f>M16*$C20</f>
        <v>0.32</v>
      </c>
      <c r="N20" s="48">
        <f t="shared" ref="N20:AB20" si="4">N16*$C20</f>
        <v>0</v>
      </c>
      <c r="O20" s="48">
        <f t="shared" si="4"/>
        <v>0.32</v>
      </c>
      <c r="P20" s="48">
        <f t="shared" si="4"/>
        <v>0</v>
      </c>
      <c r="Q20" s="48">
        <f t="shared" si="4"/>
        <v>0.32</v>
      </c>
      <c r="R20" s="48">
        <f t="shared" si="4"/>
        <v>0.28000000000000003</v>
      </c>
      <c r="S20" s="48">
        <f t="shared" si="4"/>
        <v>0</v>
      </c>
      <c r="T20" s="48">
        <f t="shared" si="4"/>
        <v>0.32</v>
      </c>
      <c r="U20" s="48">
        <f t="shared" si="4"/>
        <v>0.32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0.32</v>
      </c>
      <c r="Z20" s="48">
        <f t="shared" si="4"/>
        <v>0.32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0.32</v>
      </c>
      <c r="AG20" s="48">
        <f t="shared" si="5"/>
        <v>0</v>
      </c>
      <c r="AH20" s="48">
        <f t="shared" si="5"/>
        <v>0</v>
      </c>
      <c r="AI20" s="48">
        <f t="shared" si="5"/>
        <v>0.32</v>
      </c>
      <c r="AJ20" s="48">
        <f t="shared" si="5"/>
        <v>0.28000000000000003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0.28000000000000003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0.28000000000000003</v>
      </c>
      <c r="AV20" s="48">
        <f t="shared" si="5"/>
        <v>0</v>
      </c>
      <c r="AW20" s="48">
        <f t="shared" si="5"/>
        <v>0</v>
      </c>
      <c r="AX20" s="48">
        <f t="shared" si="5"/>
        <v>0.32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75" t="s">
        <v>146</v>
      </c>
      <c r="C21" s="276"/>
      <c r="D21" s="294" t="s">
        <v>173</v>
      </c>
      <c r="E21" s="295"/>
      <c r="F21" s="296"/>
      <c r="G21" s="294" t="s">
        <v>188</v>
      </c>
      <c r="H21" s="295"/>
      <c r="I21" s="296"/>
      <c r="J21" s="294" t="s">
        <v>191</v>
      </c>
      <c r="K21" s="295"/>
      <c r="L21" s="29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70" t="s">
        <v>147</v>
      </c>
      <c r="C22" s="271"/>
      <c r="D22" s="286" t="s">
        <v>185</v>
      </c>
      <c r="E22" s="287"/>
      <c r="F22" s="282"/>
      <c r="G22" s="286" t="s">
        <v>189</v>
      </c>
      <c r="H22" s="287"/>
      <c r="I22" s="282"/>
      <c r="J22" s="286" t="s">
        <v>192</v>
      </c>
      <c r="K22" s="287"/>
      <c r="L22" s="282"/>
      <c r="M22" s="44">
        <v>3</v>
      </c>
      <c r="N22" s="44"/>
      <c r="O22" s="44"/>
      <c r="P22" s="44"/>
      <c r="Q22" s="44">
        <v>6</v>
      </c>
      <c r="R22" s="44">
        <v>2</v>
      </c>
      <c r="S22" s="44">
        <v>0</v>
      </c>
      <c r="T22" s="44">
        <v>6</v>
      </c>
      <c r="U22" s="44">
        <v>3</v>
      </c>
      <c r="V22" s="44"/>
      <c r="W22" s="44"/>
      <c r="X22" s="44">
        <v>0</v>
      </c>
      <c r="Y22" s="44">
        <v>3</v>
      </c>
      <c r="Z22" s="44">
        <v>6</v>
      </c>
      <c r="AA22" s="44"/>
      <c r="AB22" s="44"/>
      <c r="AC22" s="3"/>
      <c r="AD22" s="3"/>
      <c r="AF22" s="46">
        <v>3</v>
      </c>
      <c r="AG22" s="46"/>
      <c r="AH22" s="46"/>
      <c r="AI22" s="46">
        <v>6</v>
      </c>
      <c r="AJ22" s="46">
        <v>2</v>
      </c>
      <c r="AK22" s="46"/>
      <c r="AL22" s="46"/>
      <c r="AM22" s="46"/>
      <c r="AN22" s="46">
        <v>2</v>
      </c>
      <c r="AO22" s="46"/>
      <c r="AP22" s="46">
        <v>0</v>
      </c>
      <c r="AQ22" s="46"/>
      <c r="AR22" s="46"/>
      <c r="AS22" s="46"/>
      <c r="AT22" s="46"/>
      <c r="AU22" s="46">
        <v>2</v>
      </c>
      <c r="AV22" s="46">
        <v>0</v>
      </c>
      <c r="AW22" s="46"/>
      <c r="AX22" s="46">
        <v>3</v>
      </c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70" t="s">
        <v>148</v>
      </c>
      <c r="C23" s="271"/>
      <c r="D23" s="286" t="s">
        <v>186</v>
      </c>
      <c r="E23" s="287"/>
      <c r="F23" s="282"/>
      <c r="G23" s="286" t="s">
        <v>190</v>
      </c>
      <c r="H23" s="287"/>
      <c r="I23" s="282"/>
      <c r="J23" s="286" t="s">
        <v>193</v>
      </c>
      <c r="K23" s="287"/>
      <c r="L23" s="28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70" t="s">
        <v>149</v>
      </c>
      <c r="C24" s="271"/>
      <c r="D24" s="280" t="s">
        <v>187</v>
      </c>
      <c r="E24" s="281"/>
      <c r="F24" s="282"/>
      <c r="G24" s="283"/>
      <c r="H24" s="284"/>
      <c r="I24" s="285"/>
      <c r="J24" s="280" t="s">
        <v>194</v>
      </c>
      <c r="K24" s="281"/>
      <c r="L24" s="28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252"/>
      <c r="C25" s="253"/>
      <c r="D25" s="280"/>
      <c r="E25" s="281"/>
      <c r="F25" s="282"/>
      <c r="G25" s="283"/>
      <c r="H25" s="284"/>
      <c r="I25" s="285"/>
      <c r="J25" s="280" t="s">
        <v>195</v>
      </c>
      <c r="K25" s="281"/>
      <c r="L25" s="28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89</v>
      </c>
      <c r="C26" s="47">
        <v>0.04</v>
      </c>
      <c r="D26" s="272"/>
      <c r="E26" s="273"/>
      <c r="F26" s="274"/>
      <c r="G26" s="272"/>
      <c r="H26" s="273"/>
      <c r="I26" s="274"/>
      <c r="J26" s="272"/>
      <c r="K26" s="273"/>
      <c r="L26" s="274"/>
      <c r="M26" s="48">
        <f>M22*$C26</f>
        <v>0.12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0.24</v>
      </c>
      <c r="R26" s="48">
        <f t="shared" si="6"/>
        <v>0.08</v>
      </c>
      <c r="S26" s="48">
        <f t="shared" si="6"/>
        <v>0</v>
      </c>
      <c r="T26" s="48">
        <f t="shared" si="6"/>
        <v>0.24</v>
      </c>
      <c r="U26" s="48">
        <f t="shared" si="6"/>
        <v>0.12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0.12</v>
      </c>
      <c r="Z26" s="48">
        <f t="shared" si="6"/>
        <v>0.24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0.12</v>
      </c>
      <c r="AG26" s="48">
        <f t="shared" si="7"/>
        <v>0</v>
      </c>
      <c r="AH26" s="48">
        <f t="shared" si="7"/>
        <v>0</v>
      </c>
      <c r="AI26" s="48">
        <f t="shared" si="7"/>
        <v>0.24</v>
      </c>
      <c r="AJ26" s="48">
        <f t="shared" si="7"/>
        <v>0.08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0.08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0.08</v>
      </c>
      <c r="AV26" s="48">
        <f t="shared" si="7"/>
        <v>0</v>
      </c>
      <c r="AW26" s="48">
        <f t="shared" si="7"/>
        <v>0</v>
      </c>
      <c r="AX26" s="48">
        <f t="shared" si="7"/>
        <v>0.12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75" t="s">
        <v>150</v>
      </c>
      <c r="C27" s="276"/>
      <c r="D27" s="277" t="s">
        <v>196</v>
      </c>
      <c r="E27" s="278"/>
      <c r="F27" s="279"/>
      <c r="G27" s="277" t="s">
        <v>200</v>
      </c>
      <c r="H27" s="278"/>
      <c r="I27" s="279"/>
      <c r="J27" s="277" t="s">
        <v>203</v>
      </c>
      <c r="K27" s="278"/>
      <c r="L27" s="279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70" t="s">
        <v>151</v>
      </c>
      <c r="C28" s="271"/>
      <c r="D28" s="266" t="s">
        <v>197</v>
      </c>
      <c r="E28" s="267"/>
      <c r="F28" s="259"/>
      <c r="G28" s="266" t="s">
        <v>201</v>
      </c>
      <c r="H28" s="268"/>
      <c r="I28" s="269"/>
      <c r="J28" s="266" t="s">
        <v>204</v>
      </c>
      <c r="K28" s="267"/>
      <c r="L28" s="25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70" t="s">
        <v>152</v>
      </c>
      <c r="C29" s="271"/>
      <c r="D29" s="266" t="s">
        <v>198</v>
      </c>
      <c r="E29" s="267"/>
      <c r="F29" s="259"/>
      <c r="G29" s="266" t="s">
        <v>202</v>
      </c>
      <c r="H29" s="268"/>
      <c r="I29" s="269"/>
      <c r="J29" s="266" t="s">
        <v>205</v>
      </c>
      <c r="K29" s="267"/>
      <c r="L29" s="259"/>
      <c r="M29" s="44">
        <v>7</v>
      </c>
      <c r="N29" s="44">
        <v>5</v>
      </c>
      <c r="O29" s="44">
        <v>6</v>
      </c>
      <c r="P29" s="44">
        <v>9</v>
      </c>
      <c r="Q29" s="44">
        <v>9</v>
      </c>
      <c r="R29" s="44">
        <v>0</v>
      </c>
      <c r="S29" s="44">
        <v>5</v>
      </c>
      <c r="T29" s="44">
        <v>9</v>
      </c>
      <c r="U29" s="44">
        <v>7</v>
      </c>
      <c r="V29" s="44"/>
      <c r="W29" s="44"/>
      <c r="X29" s="44">
        <v>5</v>
      </c>
      <c r="Y29" s="44">
        <v>7</v>
      </c>
      <c r="Z29" s="44">
        <v>9</v>
      </c>
      <c r="AA29" s="44"/>
      <c r="AB29" s="44"/>
      <c r="AC29" s="3"/>
      <c r="AD29" s="3"/>
      <c r="AF29" s="46">
        <v>7</v>
      </c>
      <c r="AG29" s="46"/>
      <c r="AH29" s="46"/>
      <c r="AI29" s="46">
        <v>9</v>
      </c>
      <c r="AJ29" s="46">
        <v>0</v>
      </c>
      <c r="AK29" s="46"/>
      <c r="AL29" s="46"/>
      <c r="AM29" s="46"/>
      <c r="AN29" s="46">
        <v>0</v>
      </c>
      <c r="AO29" s="46"/>
      <c r="AP29" s="46">
        <v>5</v>
      </c>
      <c r="AQ29" s="46"/>
      <c r="AR29" s="46"/>
      <c r="AS29" s="46"/>
      <c r="AT29" s="46"/>
      <c r="AU29" s="46"/>
      <c r="AV29" s="46">
        <v>5</v>
      </c>
      <c r="AW29" s="46"/>
      <c r="AX29" s="46">
        <v>7</v>
      </c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252"/>
      <c r="C30" s="253"/>
      <c r="D30" s="266" t="s">
        <v>199</v>
      </c>
      <c r="E30" s="267"/>
      <c r="F30" s="259"/>
      <c r="G30" s="266" t="s">
        <v>152</v>
      </c>
      <c r="H30" s="268"/>
      <c r="I30" s="269"/>
      <c r="J30" s="266" t="s">
        <v>206</v>
      </c>
      <c r="K30" s="267"/>
      <c r="L30" s="25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252"/>
      <c r="C31" s="253"/>
      <c r="D31" s="254"/>
      <c r="E31" s="255"/>
      <c r="F31" s="256"/>
      <c r="G31" s="254"/>
      <c r="H31" s="255"/>
      <c r="I31" s="256"/>
      <c r="J31" s="257" t="s">
        <v>152</v>
      </c>
      <c r="K31" s="258"/>
      <c r="L31" s="25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252"/>
      <c r="C32" s="253"/>
      <c r="D32" s="254"/>
      <c r="E32" s="255"/>
      <c r="F32" s="256"/>
      <c r="G32" s="254"/>
      <c r="H32" s="255"/>
      <c r="I32" s="256"/>
      <c r="J32" s="257"/>
      <c r="K32" s="258"/>
      <c r="L32" s="25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89</v>
      </c>
      <c r="C33" s="47">
        <v>0.04</v>
      </c>
      <c r="D33" s="260"/>
      <c r="E33" s="261"/>
      <c r="F33" s="262"/>
      <c r="G33" s="260"/>
      <c r="H33" s="261"/>
      <c r="I33" s="262"/>
      <c r="J33" s="263"/>
      <c r="K33" s="264"/>
      <c r="L33" s="265"/>
      <c r="M33" s="48">
        <f>M29*$C33</f>
        <v>0.28000000000000003</v>
      </c>
      <c r="N33" s="48">
        <f t="shared" ref="N33:AB33" si="8">N29*$C33</f>
        <v>0.2</v>
      </c>
      <c r="O33" s="48">
        <f t="shared" si="8"/>
        <v>0.24</v>
      </c>
      <c r="P33" s="48">
        <f t="shared" si="8"/>
        <v>0.36</v>
      </c>
      <c r="Q33" s="48">
        <f t="shared" si="8"/>
        <v>0.36</v>
      </c>
      <c r="R33" s="48">
        <f t="shared" si="8"/>
        <v>0</v>
      </c>
      <c r="S33" s="48">
        <f t="shared" si="8"/>
        <v>0.2</v>
      </c>
      <c r="T33" s="48">
        <f t="shared" si="8"/>
        <v>0.36</v>
      </c>
      <c r="U33" s="48">
        <f t="shared" si="8"/>
        <v>0.28000000000000003</v>
      </c>
      <c r="V33" s="48">
        <f t="shared" si="8"/>
        <v>0</v>
      </c>
      <c r="W33" s="48">
        <f t="shared" si="8"/>
        <v>0</v>
      </c>
      <c r="X33" s="48">
        <f t="shared" si="8"/>
        <v>0.2</v>
      </c>
      <c r="Y33" s="48">
        <f t="shared" si="8"/>
        <v>0.28000000000000003</v>
      </c>
      <c r="Z33" s="48">
        <f t="shared" si="8"/>
        <v>0.36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0.28000000000000003</v>
      </c>
      <c r="AG33" s="48">
        <f t="shared" si="9"/>
        <v>0</v>
      </c>
      <c r="AH33" s="48">
        <f t="shared" si="9"/>
        <v>0</v>
      </c>
      <c r="AI33" s="48">
        <f t="shared" si="9"/>
        <v>0.36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0.2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0.2</v>
      </c>
      <c r="AW33" s="48">
        <f t="shared" si="9"/>
        <v>0</v>
      </c>
      <c r="AX33" s="48">
        <f t="shared" si="9"/>
        <v>0.28000000000000003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1"/>
      <c r="BP33" s="5"/>
      <c r="BQ33" s="5"/>
      <c r="BR33" s="5"/>
      <c r="BS33" s="5"/>
      <c r="BT33" s="5"/>
      <c r="BU33" s="5"/>
      <c r="BV33" s="5"/>
    </row>
    <row r="34" spans="2:74">
      <c r="B34" s="243" t="s">
        <v>21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49">
        <f>M9+M14+M20+M26+M33</f>
        <v>0.96000000000000008</v>
      </c>
      <c r="N34" s="49">
        <f>N9+N14+N20+N26+N33</f>
        <v>0.44</v>
      </c>
      <c r="O34" s="49">
        <f t="shared" ref="O34:AB34" si="10">O9+O14+O20+O26+O33</f>
        <v>1.24</v>
      </c>
      <c r="P34" s="49">
        <f t="shared" si="10"/>
        <v>0.36</v>
      </c>
      <c r="Q34" s="49">
        <f t="shared" si="10"/>
        <v>1.6</v>
      </c>
      <c r="R34" s="49">
        <f t="shared" si="10"/>
        <v>0.6</v>
      </c>
      <c r="S34" s="49">
        <f t="shared" si="10"/>
        <v>0.44</v>
      </c>
      <c r="T34" s="49">
        <f t="shared" si="10"/>
        <v>1.6</v>
      </c>
      <c r="U34" s="49">
        <f t="shared" si="10"/>
        <v>0.96000000000000008</v>
      </c>
      <c r="V34" s="49">
        <f t="shared" si="10"/>
        <v>0</v>
      </c>
      <c r="W34" s="49">
        <f t="shared" si="10"/>
        <v>0</v>
      </c>
      <c r="X34" s="49">
        <f t="shared" si="10"/>
        <v>0.44</v>
      </c>
      <c r="Y34" s="49">
        <f t="shared" si="10"/>
        <v>0.96000000000000008</v>
      </c>
      <c r="Z34" s="49">
        <f t="shared" si="10"/>
        <v>1.6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0.96000000000000008</v>
      </c>
      <c r="AG34" s="49">
        <f t="shared" si="11"/>
        <v>0</v>
      </c>
      <c r="AH34" s="49">
        <f t="shared" si="11"/>
        <v>0</v>
      </c>
      <c r="AI34" s="49">
        <f>AI9+AI14+AI20+AI26+AI33</f>
        <v>1.6</v>
      </c>
      <c r="AJ34" s="49">
        <f t="shared" si="11"/>
        <v>0.6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0.6</v>
      </c>
      <c r="AO34" s="49">
        <f t="shared" si="11"/>
        <v>0</v>
      </c>
      <c r="AP34" s="49">
        <f t="shared" si="11"/>
        <v>0.44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0.6</v>
      </c>
      <c r="AV34" s="49">
        <f t="shared" si="11"/>
        <v>0.44</v>
      </c>
      <c r="AW34" s="49">
        <f t="shared" si="11"/>
        <v>0</v>
      </c>
      <c r="AX34" s="49">
        <f t="shared" si="11"/>
        <v>0.96000000000000008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1"/>
      <c r="BP34" s="5"/>
      <c r="BQ34" s="5"/>
      <c r="BR34" s="5"/>
      <c r="BS34" s="5"/>
      <c r="BT34" s="5"/>
      <c r="BU34" s="5"/>
      <c r="BV34" s="5"/>
    </row>
    <row r="35" spans="2:74">
      <c r="B35" s="245" t="s">
        <v>20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247" t="s">
        <v>21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J31" sqref="AJ31"/>
    </sheetView>
  </sheetViews>
  <sheetFormatPr baseColWidth="10" defaultColWidth="4" defaultRowHeight="15"/>
  <cols>
    <col min="6" max="6" width="6.140625" bestFit="1" customWidth="1"/>
    <col min="14" max="37" width="5.42578125" customWidth="1"/>
    <col min="54" max="77" width="6" customWidth="1"/>
    <col min="78" max="79" width="4" hidden="1" customWidth="1"/>
    <col min="80" max="80" width="0" hidden="1" customWidth="1"/>
  </cols>
  <sheetData>
    <row r="1" spans="1:80" ht="15.75" thickBot="1">
      <c r="A1" s="354" t="s">
        <v>93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 t="s">
        <v>45</v>
      </c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</row>
    <row r="2" spans="1:80" ht="15.75" thickBot="1">
      <c r="B2" s="17"/>
      <c r="C2" s="230" t="s">
        <v>46</v>
      </c>
      <c r="D2" s="230"/>
      <c r="E2" s="230"/>
      <c r="F2" s="230"/>
      <c r="G2" s="230"/>
      <c r="H2" s="230" t="s">
        <v>48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 t="s">
        <v>49</v>
      </c>
      <c r="X2" s="230"/>
      <c r="Y2" s="230"/>
      <c r="Z2" s="230"/>
      <c r="AA2" s="230"/>
      <c r="AB2" s="230"/>
      <c r="AC2" s="230"/>
      <c r="AD2" s="230"/>
      <c r="AE2" s="230"/>
      <c r="AF2" s="230"/>
      <c r="AG2" s="230" t="s">
        <v>47</v>
      </c>
      <c r="AH2" s="230"/>
      <c r="AI2" s="230"/>
      <c r="AJ2" s="230"/>
      <c r="AK2" s="230"/>
      <c r="AP2" s="17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</row>
    <row r="3" spans="1:80" ht="15.75" thickBot="1">
      <c r="B3" s="227" t="s">
        <v>28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27" t="s">
        <v>28</v>
      </c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9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5" t="s">
        <v>94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7"/>
      <c r="N4" s="40">
        <v>8</v>
      </c>
      <c r="O4" s="40">
        <v>10</v>
      </c>
      <c r="P4" s="40">
        <v>10</v>
      </c>
      <c r="Q4" s="40"/>
      <c r="R4" s="40">
        <v>10</v>
      </c>
      <c r="S4" s="40">
        <v>10</v>
      </c>
      <c r="T4" s="40">
        <v>10</v>
      </c>
      <c r="U4" s="40">
        <v>10</v>
      </c>
      <c r="V4" s="40">
        <v>10</v>
      </c>
      <c r="W4" s="40">
        <v>10</v>
      </c>
      <c r="X4" s="40"/>
      <c r="Y4" s="40">
        <v>10</v>
      </c>
      <c r="Z4" s="40">
        <v>8</v>
      </c>
      <c r="AA4" s="40">
        <v>10</v>
      </c>
      <c r="AB4" s="40"/>
      <c r="AC4" s="40">
        <v>10</v>
      </c>
      <c r="AD4" s="40">
        <v>8</v>
      </c>
      <c r="AE4" s="40"/>
      <c r="AF4" s="40"/>
      <c r="AG4" s="40">
        <v>10</v>
      </c>
      <c r="AH4" s="40">
        <v>8</v>
      </c>
      <c r="AI4" s="40">
        <v>8</v>
      </c>
      <c r="AJ4" s="40"/>
      <c r="AK4" s="40">
        <v>8</v>
      </c>
      <c r="AP4" s="355" t="s">
        <v>94</v>
      </c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7"/>
      <c r="BB4" s="40">
        <v>10</v>
      </c>
      <c r="BC4" s="40">
        <v>10</v>
      </c>
      <c r="BD4" s="40">
        <v>10</v>
      </c>
      <c r="BE4" s="40">
        <v>8</v>
      </c>
      <c r="BF4" s="40"/>
      <c r="BG4" s="40"/>
      <c r="BH4" s="40"/>
      <c r="BI4" s="40">
        <v>10</v>
      </c>
      <c r="BJ4" s="40">
        <v>10</v>
      </c>
      <c r="BK4" s="40"/>
      <c r="BL4" s="40">
        <v>10</v>
      </c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58" t="s">
        <v>95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8" t="s">
        <v>95</v>
      </c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6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6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8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6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6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8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6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1" t="s">
        <v>72</v>
      </c>
      <c r="C8" s="362"/>
      <c r="D8" s="362"/>
      <c r="E8" s="362"/>
      <c r="F8" s="39">
        <v>2.5000000000000001E-2</v>
      </c>
      <c r="G8" s="363"/>
      <c r="H8" s="364"/>
      <c r="I8" s="364"/>
      <c r="J8" s="364"/>
      <c r="K8" s="364"/>
      <c r="L8" s="364"/>
      <c r="M8" s="365"/>
      <c r="N8" s="41">
        <f>N4*$F8</f>
        <v>0.2</v>
      </c>
      <c r="O8" s="41">
        <f t="shared" ref="O8:AK8" si="0">O4*$F8</f>
        <v>0.25</v>
      </c>
      <c r="P8" s="41">
        <f t="shared" si="0"/>
        <v>0.25</v>
      </c>
      <c r="Q8" s="41">
        <f t="shared" si="0"/>
        <v>0</v>
      </c>
      <c r="R8" s="41">
        <f t="shared" si="0"/>
        <v>0.25</v>
      </c>
      <c r="S8" s="41">
        <f t="shared" si="0"/>
        <v>0.25</v>
      </c>
      <c r="T8" s="41">
        <f t="shared" si="0"/>
        <v>0.25</v>
      </c>
      <c r="U8" s="41">
        <f t="shared" si="0"/>
        <v>0.25</v>
      </c>
      <c r="V8" s="41">
        <f t="shared" si="0"/>
        <v>0.25</v>
      </c>
      <c r="W8" s="41">
        <f t="shared" si="0"/>
        <v>0.25</v>
      </c>
      <c r="X8" s="41">
        <f t="shared" si="0"/>
        <v>0</v>
      </c>
      <c r="Y8" s="41">
        <f t="shared" si="0"/>
        <v>0.25</v>
      </c>
      <c r="Z8" s="41">
        <f t="shared" si="0"/>
        <v>0.2</v>
      </c>
      <c r="AA8" s="41">
        <f t="shared" si="0"/>
        <v>0.25</v>
      </c>
      <c r="AB8" s="41">
        <f t="shared" si="0"/>
        <v>0</v>
      </c>
      <c r="AC8" s="41">
        <f t="shared" si="0"/>
        <v>0.25</v>
      </c>
      <c r="AD8" s="41">
        <f t="shared" si="0"/>
        <v>0.2</v>
      </c>
      <c r="AE8" s="41">
        <f t="shared" si="0"/>
        <v>0</v>
      </c>
      <c r="AF8" s="41">
        <f t="shared" si="0"/>
        <v>0</v>
      </c>
      <c r="AG8" s="41">
        <f t="shared" si="0"/>
        <v>0.25</v>
      </c>
      <c r="AH8" s="41">
        <f t="shared" si="0"/>
        <v>0.2</v>
      </c>
      <c r="AI8" s="41">
        <f t="shared" si="0"/>
        <v>0.2</v>
      </c>
      <c r="AJ8" s="41">
        <f t="shared" si="0"/>
        <v>0</v>
      </c>
      <c r="AK8" s="41">
        <f t="shared" si="0"/>
        <v>0.2</v>
      </c>
      <c r="AP8" s="366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5"/>
      <c r="BB8" s="41">
        <f t="shared" ref="BB8:BY8" si="1">BB4*$F8</f>
        <v>0.25</v>
      </c>
      <c r="BC8" s="41">
        <f t="shared" si="1"/>
        <v>0.25</v>
      </c>
      <c r="BD8" s="41">
        <f t="shared" si="1"/>
        <v>0.25</v>
      </c>
      <c r="BE8" s="41">
        <f t="shared" si="1"/>
        <v>0.2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0.25</v>
      </c>
      <c r="BJ8" s="41">
        <f t="shared" si="1"/>
        <v>0.25</v>
      </c>
      <c r="BK8" s="41">
        <f t="shared" si="1"/>
        <v>0</v>
      </c>
      <c r="BL8" s="41">
        <f t="shared" si="1"/>
        <v>0.25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60"/>
      <c r="N9" s="40">
        <v>6</v>
      </c>
      <c r="O9" s="40">
        <v>8</v>
      </c>
      <c r="P9" s="40">
        <v>9</v>
      </c>
      <c r="Q9" s="40"/>
      <c r="R9" s="40">
        <v>10</v>
      </c>
      <c r="S9" s="40">
        <v>8</v>
      </c>
      <c r="T9" s="40">
        <v>8</v>
      </c>
      <c r="U9" s="40">
        <v>9</v>
      </c>
      <c r="V9" s="40">
        <v>9</v>
      </c>
      <c r="W9" s="40">
        <v>10</v>
      </c>
      <c r="X9" s="40"/>
      <c r="Y9" s="40">
        <v>8</v>
      </c>
      <c r="Z9" s="40">
        <v>6</v>
      </c>
      <c r="AA9" s="40">
        <v>9</v>
      </c>
      <c r="AB9" s="40"/>
      <c r="AC9" s="40">
        <v>10</v>
      </c>
      <c r="AD9" s="40">
        <v>6</v>
      </c>
      <c r="AE9" s="40"/>
      <c r="AF9" s="40"/>
      <c r="AG9" s="40">
        <v>10</v>
      </c>
      <c r="AH9" s="40">
        <v>6</v>
      </c>
      <c r="AI9" s="40">
        <v>6</v>
      </c>
      <c r="AJ9" s="40"/>
      <c r="AK9" s="40">
        <v>6</v>
      </c>
      <c r="AP9" s="358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60"/>
      <c r="BB9" s="40">
        <v>8</v>
      </c>
      <c r="BC9" s="40">
        <v>10</v>
      </c>
      <c r="BD9" s="40">
        <v>8</v>
      </c>
      <c r="BE9" s="40">
        <v>6</v>
      </c>
      <c r="BF9" s="40"/>
      <c r="BG9" s="40"/>
      <c r="BH9" s="40"/>
      <c r="BI9" s="40">
        <v>8</v>
      </c>
      <c r="BJ9" s="40">
        <v>8</v>
      </c>
      <c r="BK9" s="40"/>
      <c r="BL9" s="40">
        <v>9</v>
      </c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58" t="s">
        <v>96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6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8" t="s">
        <v>96</v>
      </c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6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8" t="s">
        <v>97</v>
      </c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6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8" t="s">
        <v>97</v>
      </c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6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6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8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6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1" t="s">
        <v>72</v>
      </c>
      <c r="C13" s="362"/>
      <c r="D13" s="362"/>
      <c r="E13" s="362"/>
      <c r="F13" s="39">
        <v>3.3300000000000003E-2</v>
      </c>
      <c r="G13" s="363"/>
      <c r="H13" s="364"/>
      <c r="I13" s="364"/>
      <c r="J13" s="364"/>
      <c r="K13" s="364"/>
      <c r="L13" s="364"/>
      <c r="M13" s="365"/>
      <c r="N13" s="41">
        <f>N9*$F13</f>
        <v>0.19980000000000003</v>
      </c>
      <c r="O13" s="41">
        <f t="shared" ref="O13:AK13" si="2">O9*$F13</f>
        <v>0.26640000000000003</v>
      </c>
      <c r="P13" s="41">
        <f t="shared" si="2"/>
        <v>0.29970000000000002</v>
      </c>
      <c r="Q13" s="41">
        <f t="shared" si="2"/>
        <v>0</v>
      </c>
      <c r="R13" s="41">
        <f t="shared" si="2"/>
        <v>0.33300000000000002</v>
      </c>
      <c r="S13" s="41">
        <f t="shared" si="2"/>
        <v>0.26640000000000003</v>
      </c>
      <c r="T13" s="41">
        <f t="shared" si="2"/>
        <v>0.26640000000000003</v>
      </c>
      <c r="U13" s="41">
        <f t="shared" si="2"/>
        <v>0.29970000000000002</v>
      </c>
      <c r="V13" s="41">
        <f t="shared" si="2"/>
        <v>0.29970000000000002</v>
      </c>
      <c r="W13" s="41">
        <f t="shared" si="2"/>
        <v>0.33300000000000002</v>
      </c>
      <c r="X13" s="41">
        <f t="shared" si="2"/>
        <v>0</v>
      </c>
      <c r="Y13" s="41">
        <f t="shared" si="2"/>
        <v>0.26640000000000003</v>
      </c>
      <c r="Z13" s="41">
        <f t="shared" si="2"/>
        <v>0.19980000000000003</v>
      </c>
      <c r="AA13" s="41">
        <f t="shared" si="2"/>
        <v>0.29970000000000002</v>
      </c>
      <c r="AB13" s="41">
        <f t="shared" si="2"/>
        <v>0</v>
      </c>
      <c r="AC13" s="41">
        <f t="shared" si="2"/>
        <v>0.33300000000000002</v>
      </c>
      <c r="AD13" s="41">
        <f t="shared" si="2"/>
        <v>0.19980000000000003</v>
      </c>
      <c r="AE13" s="41">
        <f t="shared" si="2"/>
        <v>0</v>
      </c>
      <c r="AF13" s="41">
        <f t="shared" si="2"/>
        <v>0</v>
      </c>
      <c r="AG13" s="41">
        <f t="shared" si="2"/>
        <v>0.33300000000000002</v>
      </c>
      <c r="AH13" s="41">
        <f t="shared" si="2"/>
        <v>0.19980000000000003</v>
      </c>
      <c r="AI13" s="41">
        <f t="shared" si="2"/>
        <v>0.19980000000000003</v>
      </c>
      <c r="AJ13" s="41">
        <f t="shared" si="2"/>
        <v>0</v>
      </c>
      <c r="AK13" s="41">
        <f t="shared" si="2"/>
        <v>0.19980000000000003</v>
      </c>
      <c r="AP13" s="366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5"/>
      <c r="BB13" s="41">
        <f t="shared" ref="BB13:BY13" si="3">BB9*$F13</f>
        <v>0.26640000000000003</v>
      </c>
      <c r="BC13" s="41">
        <f t="shared" si="3"/>
        <v>0.33300000000000002</v>
      </c>
      <c r="BD13" s="41">
        <f t="shared" si="3"/>
        <v>0.26640000000000003</v>
      </c>
      <c r="BE13" s="41">
        <f t="shared" si="3"/>
        <v>0.19980000000000003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0.26640000000000003</v>
      </c>
      <c r="BJ13" s="41">
        <f t="shared" si="3"/>
        <v>0.26640000000000003</v>
      </c>
      <c r="BK13" s="41">
        <f t="shared" si="3"/>
        <v>0</v>
      </c>
      <c r="BL13" s="41">
        <f>BL9*$F13</f>
        <v>0.29970000000000002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5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7"/>
      <c r="N14" s="40">
        <v>9</v>
      </c>
      <c r="O14" s="40">
        <v>9</v>
      </c>
      <c r="P14" s="40">
        <v>10</v>
      </c>
      <c r="Q14" s="40"/>
      <c r="R14" s="40">
        <v>10</v>
      </c>
      <c r="S14" s="40">
        <v>9</v>
      </c>
      <c r="T14" s="40">
        <v>9</v>
      </c>
      <c r="U14" s="40">
        <v>10</v>
      </c>
      <c r="V14" s="40">
        <v>10</v>
      </c>
      <c r="W14" s="40">
        <v>10</v>
      </c>
      <c r="X14" s="40"/>
      <c r="Y14" s="40">
        <v>9</v>
      </c>
      <c r="Z14" s="40">
        <v>7</v>
      </c>
      <c r="AA14" s="40">
        <v>10</v>
      </c>
      <c r="AB14" s="40"/>
      <c r="AC14" s="40">
        <v>10</v>
      </c>
      <c r="AD14" s="40">
        <v>7</v>
      </c>
      <c r="AE14" s="40"/>
      <c r="AF14" s="40"/>
      <c r="AG14" s="40">
        <v>10</v>
      </c>
      <c r="AH14" s="40">
        <v>7</v>
      </c>
      <c r="AI14" s="40">
        <v>9</v>
      </c>
      <c r="AJ14" s="40"/>
      <c r="AK14" s="40">
        <v>9</v>
      </c>
      <c r="AP14" s="355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7"/>
      <c r="BB14" s="40">
        <v>9</v>
      </c>
      <c r="BC14" s="40">
        <v>10</v>
      </c>
      <c r="BD14" s="40">
        <v>9</v>
      </c>
      <c r="BE14" s="40">
        <v>9</v>
      </c>
      <c r="BF14" s="40"/>
      <c r="BG14" s="40"/>
      <c r="BH14" s="40"/>
      <c r="BI14" s="40">
        <v>9</v>
      </c>
      <c r="BJ14" s="40">
        <v>9</v>
      </c>
      <c r="BK14" s="40"/>
      <c r="BL14" s="40">
        <v>10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58" t="s">
        <v>98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8" t="s">
        <v>98</v>
      </c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6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8" t="s">
        <v>99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8" t="s">
        <v>99</v>
      </c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6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8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6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1" t="s">
        <v>72</v>
      </c>
      <c r="C18" s="362"/>
      <c r="D18" s="362"/>
      <c r="E18" s="362"/>
      <c r="F18" s="39">
        <v>3.3300000000000003E-2</v>
      </c>
      <c r="G18" s="363"/>
      <c r="H18" s="364"/>
      <c r="I18" s="364"/>
      <c r="J18" s="364"/>
      <c r="K18" s="364"/>
      <c r="L18" s="364"/>
      <c r="M18" s="365"/>
      <c r="N18" s="41">
        <f>N14*$F18</f>
        <v>0.29970000000000002</v>
      </c>
      <c r="O18" s="41">
        <f t="shared" ref="O18:AK18" si="4">O14*$F18</f>
        <v>0.29970000000000002</v>
      </c>
      <c r="P18" s="41">
        <f t="shared" si="4"/>
        <v>0.33300000000000002</v>
      </c>
      <c r="Q18" s="41">
        <f t="shared" si="4"/>
        <v>0</v>
      </c>
      <c r="R18" s="41">
        <f t="shared" si="4"/>
        <v>0.33300000000000002</v>
      </c>
      <c r="S18" s="41">
        <f t="shared" si="4"/>
        <v>0.29970000000000002</v>
      </c>
      <c r="T18" s="41">
        <f t="shared" si="4"/>
        <v>0.29970000000000002</v>
      </c>
      <c r="U18" s="41">
        <f t="shared" si="4"/>
        <v>0.33300000000000002</v>
      </c>
      <c r="V18" s="41">
        <f t="shared" si="4"/>
        <v>0.33300000000000002</v>
      </c>
      <c r="W18" s="41">
        <f t="shared" si="4"/>
        <v>0.33300000000000002</v>
      </c>
      <c r="X18" s="41">
        <f t="shared" si="4"/>
        <v>0</v>
      </c>
      <c r="Y18" s="41">
        <f t="shared" si="4"/>
        <v>0.29970000000000002</v>
      </c>
      <c r="Z18" s="41">
        <f t="shared" si="4"/>
        <v>0.23310000000000003</v>
      </c>
      <c r="AA18" s="41">
        <f t="shared" si="4"/>
        <v>0.33300000000000002</v>
      </c>
      <c r="AB18" s="41">
        <f t="shared" si="4"/>
        <v>0</v>
      </c>
      <c r="AC18" s="41">
        <f t="shared" si="4"/>
        <v>0.33300000000000002</v>
      </c>
      <c r="AD18" s="41">
        <f t="shared" si="4"/>
        <v>0.23310000000000003</v>
      </c>
      <c r="AE18" s="41">
        <f t="shared" si="4"/>
        <v>0</v>
      </c>
      <c r="AF18" s="41">
        <f t="shared" si="4"/>
        <v>0</v>
      </c>
      <c r="AG18" s="41">
        <f t="shared" si="4"/>
        <v>0.33300000000000002</v>
      </c>
      <c r="AH18" s="41">
        <f t="shared" si="4"/>
        <v>0.23310000000000003</v>
      </c>
      <c r="AI18" s="41">
        <f t="shared" si="4"/>
        <v>0.29970000000000002</v>
      </c>
      <c r="AJ18" s="41">
        <f t="shared" si="4"/>
        <v>0</v>
      </c>
      <c r="AK18" s="41">
        <f t="shared" si="4"/>
        <v>0.29970000000000002</v>
      </c>
      <c r="AP18" s="366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5"/>
      <c r="BB18" s="41">
        <f t="shared" ref="BB18:BY18" si="5">BB14*$F18</f>
        <v>0.29970000000000002</v>
      </c>
      <c r="BC18" s="41">
        <f t="shared" si="5"/>
        <v>0.33300000000000002</v>
      </c>
      <c r="BD18" s="41">
        <f t="shared" si="5"/>
        <v>0.29970000000000002</v>
      </c>
      <c r="BE18" s="41">
        <f t="shared" si="5"/>
        <v>0.29970000000000002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0.29970000000000002</v>
      </c>
      <c r="BJ18" s="41">
        <f t="shared" si="5"/>
        <v>0.29970000000000002</v>
      </c>
      <c r="BK18" s="41">
        <f t="shared" si="5"/>
        <v>0</v>
      </c>
      <c r="BL18" s="41">
        <f>BL14*$F18</f>
        <v>0.33300000000000002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5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7"/>
      <c r="N19" s="40">
        <v>3</v>
      </c>
      <c r="O19" s="40">
        <v>10</v>
      </c>
      <c r="P19" s="40">
        <v>8</v>
      </c>
      <c r="Q19" s="40"/>
      <c r="R19" s="40">
        <v>6</v>
      </c>
      <c r="S19" s="40">
        <v>10</v>
      </c>
      <c r="T19" s="40">
        <v>10</v>
      </c>
      <c r="U19" s="40">
        <v>8</v>
      </c>
      <c r="V19" s="40">
        <v>8</v>
      </c>
      <c r="W19" s="40">
        <v>6</v>
      </c>
      <c r="X19" s="40"/>
      <c r="Y19" s="40">
        <v>10</v>
      </c>
      <c r="Z19" s="40">
        <v>3</v>
      </c>
      <c r="AA19" s="40">
        <v>8</v>
      </c>
      <c r="AB19" s="40"/>
      <c r="AC19" s="40">
        <v>6</v>
      </c>
      <c r="AD19" s="40">
        <v>3</v>
      </c>
      <c r="AE19" s="40"/>
      <c r="AF19" s="40"/>
      <c r="AG19" s="40">
        <v>6</v>
      </c>
      <c r="AH19" s="40">
        <v>3</v>
      </c>
      <c r="AI19" s="40">
        <v>3</v>
      </c>
      <c r="AJ19" s="40"/>
      <c r="AK19" s="40">
        <v>3</v>
      </c>
      <c r="AP19" s="355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7"/>
      <c r="BB19" s="40">
        <v>10</v>
      </c>
      <c r="BC19" s="40">
        <v>6</v>
      </c>
      <c r="BD19" s="40">
        <v>10</v>
      </c>
      <c r="BE19" s="40">
        <v>3</v>
      </c>
      <c r="BF19" s="40"/>
      <c r="BG19" s="40"/>
      <c r="BH19" s="40"/>
      <c r="BI19" s="40">
        <v>10</v>
      </c>
      <c r="BJ19" s="40">
        <v>10</v>
      </c>
      <c r="BK19" s="40"/>
      <c r="BL19" s="40">
        <v>8</v>
      </c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58" t="s">
        <v>100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6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8" t="s">
        <v>100</v>
      </c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6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8" t="s">
        <v>101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6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8" t="s">
        <v>101</v>
      </c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6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8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6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1" t="s">
        <v>72</v>
      </c>
      <c r="C23" s="362"/>
      <c r="D23" s="362"/>
      <c r="E23" s="362"/>
      <c r="F23" s="39">
        <v>3.3300000000000003E-2</v>
      </c>
      <c r="G23" s="363"/>
      <c r="H23" s="364"/>
      <c r="I23" s="364"/>
      <c r="J23" s="364"/>
      <c r="K23" s="364"/>
      <c r="L23" s="364"/>
      <c r="M23" s="365"/>
      <c r="N23" s="41">
        <f>N19*$F23</f>
        <v>9.9900000000000017E-2</v>
      </c>
      <c r="O23" s="41">
        <f t="shared" ref="O23:AK23" si="6">O19*$F23</f>
        <v>0.33300000000000002</v>
      </c>
      <c r="P23" s="41">
        <f t="shared" si="6"/>
        <v>0.26640000000000003</v>
      </c>
      <c r="Q23" s="41">
        <f t="shared" si="6"/>
        <v>0</v>
      </c>
      <c r="R23" s="41">
        <f t="shared" si="6"/>
        <v>0.19980000000000003</v>
      </c>
      <c r="S23" s="41">
        <f t="shared" si="6"/>
        <v>0.33300000000000002</v>
      </c>
      <c r="T23" s="41">
        <f t="shared" si="6"/>
        <v>0.33300000000000002</v>
      </c>
      <c r="U23" s="41">
        <f t="shared" si="6"/>
        <v>0.26640000000000003</v>
      </c>
      <c r="V23" s="41">
        <f t="shared" si="6"/>
        <v>0.26640000000000003</v>
      </c>
      <c r="W23" s="41">
        <f t="shared" si="6"/>
        <v>0.19980000000000003</v>
      </c>
      <c r="X23" s="41">
        <f t="shared" si="6"/>
        <v>0</v>
      </c>
      <c r="Y23" s="41">
        <f t="shared" si="6"/>
        <v>0.33300000000000002</v>
      </c>
      <c r="Z23" s="41">
        <f t="shared" si="6"/>
        <v>9.9900000000000017E-2</v>
      </c>
      <c r="AA23" s="41">
        <f t="shared" si="6"/>
        <v>0.26640000000000003</v>
      </c>
      <c r="AB23" s="41">
        <f t="shared" si="6"/>
        <v>0</v>
      </c>
      <c r="AC23" s="41">
        <f t="shared" si="6"/>
        <v>0.19980000000000003</v>
      </c>
      <c r="AD23" s="41">
        <f t="shared" si="6"/>
        <v>9.9900000000000017E-2</v>
      </c>
      <c r="AE23" s="41">
        <f t="shared" si="6"/>
        <v>0</v>
      </c>
      <c r="AF23" s="41">
        <f t="shared" si="6"/>
        <v>0</v>
      </c>
      <c r="AG23" s="41">
        <f t="shared" si="6"/>
        <v>0.19980000000000003</v>
      </c>
      <c r="AH23" s="41">
        <f t="shared" si="6"/>
        <v>9.9900000000000017E-2</v>
      </c>
      <c r="AI23" s="41">
        <f t="shared" si="6"/>
        <v>9.9900000000000017E-2</v>
      </c>
      <c r="AJ23" s="41">
        <f t="shared" si="6"/>
        <v>0</v>
      </c>
      <c r="AK23" s="41">
        <f t="shared" si="6"/>
        <v>9.9900000000000017E-2</v>
      </c>
      <c r="AP23" s="366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5"/>
      <c r="BB23" s="41">
        <f t="shared" ref="BB23:BY23" si="7">BB19*$F23</f>
        <v>0.33300000000000002</v>
      </c>
      <c r="BC23" s="41">
        <f t="shared" si="7"/>
        <v>0.19980000000000003</v>
      </c>
      <c r="BD23" s="41">
        <f t="shared" si="7"/>
        <v>0.33300000000000002</v>
      </c>
      <c r="BE23" s="41">
        <f t="shared" si="7"/>
        <v>9.9900000000000017E-2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0.33300000000000002</v>
      </c>
      <c r="BJ23" s="41">
        <f t="shared" si="7"/>
        <v>0.33300000000000002</v>
      </c>
      <c r="BK23" s="41">
        <f t="shared" si="7"/>
        <v>0</v>
      </c>
      <c r="BL23" s="41">
        <f>BL19*$F23</f>
        <v>0.26640000000000003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5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7"/>
      <c r="N24" s="40">
        <v>9</v>
      </c>
      <c r="O24" s="40">
        <v>9</v>
      </c>
      <c r="P24" s="40">
        <v>8</v>
      </c>
      <c r="Q24" s="40"/>
      <c r="R24" s="40">
        <v>10</v>
      </c>
      <c r="S24" s="40">
        <v>9</v>
      </c>
      <c r="T24" s="40">
        <v>9</v>
      </c>
      <c r="U24" s="40">
        <v>8</v>
      </c>
      <c r="V24" s="40">
        <v>8</v>
      </c>
      <c r="W24" s="40">
        <v>10</v>
      </c>
      <c r="X24" s="40"/>
      <c r="Y24" s="40">
        <v>9</v>
      </c>
      <c r="Z24" s="40">
        <v>6</v>
      </c>
      <c r="AA24" s="40">
        <v>8</v>
      </c>
      <c r="AB24" s="40"/>
      <c r="AC24" s="40">
        <v>10</v>
      </c>
      <c r="AD24" s="40">
        <v>6</v>
      </c>
      <c r="AE24" s="40"/>
      <c r="AF24" s="40"/>
      <c r="AG24" s="40">
        <v>10</v>
      </c>
      <c r="AH24" s="40">
        <v>6</v>
      </c>
      <c r="AI24" s="40">
        <v>9</v>
      </c>
      <c r="AJ24" s="40"/>
      <c r="AK24" s="40">
        <v>9</v>
      </c>
      <c r="AP24" s="355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7"/>
      <c r="BB24" s="40">
        <v>9</v>
      </c>
      <c r="BC24" s="40">
        <v>10</v>
      </c>
      <c r="BD24" s="40">
        <v>9</v>
      </c>
      <c r="BE24" s="40">
        <v>9</v>
      </c>
      <c r="BF24" s="40"/>
      <c r="BG24" s="40"/>
      <c r="BH24" s="40"/>
      <c r="BI24" s="40">
        <v>9</v>
      </c>
      <c r="BJ24" s="40">
        <v>9</v>
      </c>
      <c r="BK24" s="40"/>
      <c r="BL24" s="40">
        <v>8</v>
      </c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58" t="s">
        <v>102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6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8" t="s">
        <v>102</v>
      </c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6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8" t="s">
        <v>103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6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8" t="s">
        <v>103</v>
      </c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6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8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8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6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1" t="s">
        <v>72</v>
      </c>
      <c r="C28" s="362"/>
      <c r="D28" s="362"/>
      <c r="E28" s="362"/>
      <c r="F28" s="39">
        <v>3.3300000000000003E-2</v>
      </c>
      <c r="G28" s="363"/>
      <c r="H28" s="364"/>
      <c r="I28" s="364"/>
      <c r="J28" s="364"/>
      <c r="K28" s="364"/>
      <c r="L28" s="364"/>
      <c r="M28" s="365"/>
      <c r="N28" s="41">
        <f>N24*$F28</f>
        <v>0.29970000000000002</v>
      </c>
      <c r="O28" s="41">
        <f t="shared" ref="O28:AK28" si="8">O24*$F28</f>
        <v>0.29970000000000002</v>
      </c>
      <c r="P28" s="41">
        <f t="shared" si="8"/>
        <v>0.26640000000000003</v>
      </c>
      <c r="Q28" s="41">
        <f t="shared" si="8"/>
        <v>0</v>
      </c>
      <c r="R28" s="41">
        <f t="shared" si="8"/>
        <v>0.33300000000000002</v>
      </c>
      <c r="S28" s="41">
        <f t="shared" si="8"/>
        <v>0.29970000000000002</v>
      </c>
      <c r="T28" s="41">
        <f t="shared" si="8"/>
        <v>0.29970000000000002</v>
      </c>
      <c r="U28" s="41">
        <f t="shared" si="8"/>
        <v>0.26640000000000003</v>
      </c>
      <c r="V28" s="41">
        <f t="shared" si="8"/>
        <v>0.26640000000000003</v>
      </c>
      <c r="W28" s="41">
        <f t="shared" si="8"/>
        <v>0.33300000000000002</v>
      </c>
      <c r="X28" s="41">
        <f t="shared" si="8"/>
        <v>0</v>
      </c>
      <c r="Y28" s="41">
        <f t="shared" si="8"/>
        <v>0.29970000000000002</v>
      </c>
      <c r="Z28" s="41">
        <f t="shared" si="8"/>
        <v>0.19980000000000003</v>
      </c>
      <c r="AA28" s="41">
        <f t="shared" si="8"/>
        <v>0.26640000000000003</v>
      </c>
      <c r="AB28" s="41">
        <f t="shared" si="8"/>
        <v>0</v>
      </c>
      <c r="AC28" s="41">
        <f t="shared" si="8"/>
        <v>0.33300000000000002</v>
      </c>
      <c r="AD28" s="41">
        <f t="shared" si="8"/>
        <v>0.19980000000000003</v>
      </c>
      <c r="AE28" s="41">
        <f t="shared" si="8"/>
        <v>0</v>
      </c>
      <c r="AF28" s="41">
        <f t="shared" si="8"/>
        <v>0</v>
      </c>
      <c r="AG28" s="41">
        <f t="shared" si="8"/>
        <v>0.33300000000000002</v>
      </c>
      <c r="AH28" s="41">
        <f t="shared" si="8"/>
        <v>0.19980000000000003</v>
      </c>
      <c r="AI28" s="41">
        <f t="shared" si="8"/>
        <v>0.29970000000000002</v>
      </c>
      <c r="AJ28" s="41">
        <f t="shared" si="8"/>
        <v>0</v>
      </c>
      <c r="AK28" s="41">
        <f t="shared" si="8"/>
        <v>0.29970000000000002</v>
      </c>
      <c r="AP28" s="366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5"/>
      <c r="BB28" s="41">
        <f t="shared" ref="BB28:BY28" si="9">BB24*$F28</f>
        <v>0.29970000000000002</v>
      </c>
      <c r="BC28" s="41">
        <f t="shared" si="9"/>
        <v>0.33300000000000002</v>
      </c>
      <c r="BD28" s="41">
        <f t="shared" si="9"/>
        <v>0.29970000000000002</v>
      </c>
      <c r="BE28" s="41">
        <f t="shared" si="9"/>
        <v>0.29970000000000002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0.29970000000000002</v>
      </c>
      <c r="BJ28" s="41">
        <f t="shared" si="9"/>
        <v>0.29970000000000002</v>
      </c>
      <c r="BK28" s="41">
        <f t="shared" si="9"/>
        <v>0</v>
      </c>
      <c r="BL28" s="41">
        <f>BL24*$F28</f>
        <v>0.26640000000000003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7"/>
      <c r="N29" s="40">
        <v>9</v>
      </c>
      <c r="O29" s="40">
        <v>10</v>
      </c>
      <c r="P29" s="40">
        <v>10</v>
      </c>
      <c r="Q29" s="40"/>
      <c r="R29" s="40">
        <v>10</v>
      </c>
      <c r="S29" s="40">
        <v>10</v>
      </c>
      <c r="T29" s="40">
        <v>10</v>
      </c>
      <c r="U29" s="40">
        <v>10</v>
      </c>
      <c r="V29" s="40">
        <v>10</v>
      </c>
      <c r="W29" s="40">
        <v>10</v>
      </c>
      <c r="X29" s="40"/>
      <c r="Y29" s="40">
        <v>10</v>
      </c>
      <c r="Z29" s="40">
        <v>8</v>
      </c>
      <c r="AA29" s="40">
        <v>10</v>
      </c>
      <c r="AB29" s="40"/>
      <c r="AC29" s="40">
        <v>10</v>
      </c>
      <c r="AD29" s="40">
        <v>8</v>
      </c>
      <c r="AE29" s="40"/>
      <c r="AF29" s="40"/>
      <c r="AG29" s="40">
        <v>10</v>
      </c>
      <c r="AH29" s="40">
        <v>8</v>
      </c>
      <c r="AI29" s="40">
        <v>9</v>
      </c>
      <c r="AJ29" s="40"/>
      <c r="AK29" s="40">
        <v>9</v>
      </c>
      <c r="AP29" s="355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7"/>
      <c r="BB29" s="40">
        <v>10</v>
      </c>
      <c r="BC29" s="40">
        <v>10</v>
      </c>
      <c r="BD29" s="40">
        <v>10</v>
      </c>
      <c r="BE29" s="40">
        <v>9</v>
      </c>
      <c r="BF29" s="40"/>
      <c r="BG29" s="40"/>
      <c r="BH29" s="40"/>
      <c r="BI29" s="40">
        <v>10</v>
      </c>
      <c r="BJ29" s="40">
        <v>10</v>
      </c>
      <c r="BK29" s="40"/>
      <c r="BL29" s="40">
        <v>10</v>
      </c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58" t="s">
        <v>104</v>
      </c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6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8" t="s">
        <v>104</v>
      </c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6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8" t="s">
        <v>105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6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8" t="s">
        <v>105</v>
      </c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6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8" t="s">
        <v>106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8" t="s">
        <v>106</v>
      </c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6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1" t="s">
        <v>72</v>
      </c>
      <c r="C33" s="362"/>
      <c r="D33" s="362"/>
      <c r="E33" s="362"/>
      <c r="F33" s="39">
        <v>3.3300000000000003E-2</v>
      </c>
      <c r="G33" s="363"/>
      <c r="H33" s="364"/>
      <c r="I33" s="364"/>
      <c r="J33" s="364"/>
      <c r="K33" s="364"/>
      <c r="L33" s="364"/>
      <c r="M33" s="365"/>
      <c r="N33" s="41">
        <f>N29*$F33</f>
        <v>0.29970000000000002</v>
      </c>
      <c r="O33" s="41">
        <f t="shared" ref="O33:AK33" si="10">O29*$F33</f>
        <v>0.33300000000000002</v>
      </c>
      <c r="P33" s="41">
        <f t="shared" si="10"/>
        <v>0.33300000000000002</v>
      </c>
      <c r="Q33" s="41">
        <f t="shared" si="10"/>
        <v>0</v>
      </c>
      <c r="R33" s="41">
        <f t="shared" si="10"/>
        <v>0.33300000000000002</v>
      </c>
      <c r="S33" s="41">
        <f t="shared" si="10"/>
        <v>0.33300000000000002</v>
      </c>
      <c r="T33" s="41">
        <f t="shared" si="10"/>
        <v>0.33300000000000002</v>
      </c>
      <c r="U33" s="41">
        <f t="shared" si="10"/>
        <v>0.33300000000000002</v>
      </c>
      <c r="V33" s="41">
        <f t="shared" si="10"/>
        <v>0.33300000000000002</v>
      </c>
      <c r="W33" s="41">
        <f t="shared" si="10"/>
        <v>0.33300000000000002</v>
      </c>
      <c r="X33" s="41">
        <f t="shared" si="10"/>
        <v>0</v>
      </c>
      <c r="Y33" s="41">
        <f t="shared" si="10"/>
        <v>0.33300000000000002</v>
      </c>
      <c r="Z33" s="41">
        <f t="shared" si="10"/>
        <v>0.26640000000000003</v>
      </c>
      <c r="AA33" s="41">
        <f t="shared" si="10"/>
        <v>0.33300000000000002</v>
      </c>
      <c r="AB33" s="41">
        <f t="shared" si="10"/>
        <v>0</v>
      </c>
      <c r="AC33" s="41">
        <f t="shared" si="10"/>
        <v>0.33300000000000002</v>
      </c>
      <c r="AD33" s="41">
        <f t="shared" si="10"/>
        <v>0.26640000000000003</v>
      </c>
      <c r="AE33" s="41">
        <f t="shared" si="10"/>
        <v>0</v>
      </c>
      <c r="AF33" s="41">
        <f t="shared" si="10"/>
        <v>0</v>
      </c>
      <c r="AG33" s="41">
        <f t="shared" si="10"/>
        <v>0.33300000000000002</v>
      </c>
      <c r="AH33" s="41">
        <f t="shared" si="10"/>
        <v>0.26640000000000003</v>
      </c>
      <c r="AI33" s="41">
        <f t="shared" si="10"/>
        <v>0.29970000000000002</v>
      </c>
      <c r="AJ33" s="41">
        <f t="shared" si="10"/>
        <v>0</v>
      </c>
      <c r="AK33" s="41">
        <f t="shared" si="10"/>
        <v>0.29970000000000002</v>
      </c>
      <c r="AP33" s="366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5"/>
      <c r="BB33" s="41">
        <f t="shared" ref="BB33:BY33" si="11">BB29*$F33</f>
        <v>0.33300000000000002</v>
      </c>
      <c r="BC33" s="41">
        <f t="shared" si="11"/>
        <v>0.33300000000000002</v>
      </c>
      <c r="BD33" s="41">
        <f t="shared" si="11"/>
        <v>0.33300000000000002</v>
      </c>
      <c r="BE33" s="41">
        <f t="shared" si="11"/>
        <v>0.29970000000000002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0.33300000000000002</v>
      </c>
      <c r="BJ33" s="41">
        <f t="shared" si="11"/>
        <v>0.33300000000000002</v>
      </c>
      <c r="BK33" s="41">
        <f t="shared" si="11"/>
        <v>0</v>
      </c>
      <c r="BL33" s="41">
        <f>BL29*$F33</f>
        <v>0.33300000000000002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67" t="s">
        <v>19</v>
      </c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52">
        <f>N8+N13+N18+N23+N28+N33</f>
        <v>1.3988</v>
      </c>
      <c r="O34" s="52">
        <f t="shared" ref="O34:AK34" si="12">O8+O13+O18+O23+O28+O33</f>
        <v>1.7818000000000001</v>
      </c>
      <c r="P34" s="52">
        <f t="shared" si="12"/>
        <v>1.7484999999999999</v>
      </c>
      <c r="Q34" s="52">
        <f t="shared" si="12"/>
        <v>0</v>
      </c>
      <c r="R34" s="52">
        <f t="shared" si="12"/>
        <v>1.7817999999999998</v>
      </c>
      <c r="S34" s="52">
        <f t="shared" si="12"/>
        <v>1.7818000000000001</v>
      </c>
      <c r="T34" s="52">
        <f t="shared" si="12"/>
        <v>1.7818000000000001</v>
      </c>
      <c r="U34" s="52">
        <f t="shared" si="12"/>
        <v>1.7484999999999999</v>
      </c>
      <c r="V34" s="52">
        <f t="shared" si="12"/>
        <v>1.7484999999999999</v>
      </c>
      <c r="W34" s="52">
        <f t="shared" si="12"/>
        <v>1.7817999999999998</v>
      </c>
      <c r="X34" s="52">
        <f t="shared" si="12"/>
        <v>0</v>
      </c>
      <c r="Y34" s="52">
        <f t="shared" si="12"/>
        <v>1.7818000000000001</v>
      </c>
      <c r="Z34" s="52">
        <f t="shared" si="12"/>
        <v>1.1990000000000001</v>
      </c>
      <c r="AA34" s="52">
        <f t="shared" si="12"/>
        <v>1.7484999999999999</v>
      </c>
      <c r="AB34" s="52">
        <f t="shared" si="12"/>
        <v>0</v>
      </c>
      <c r="AC34" s="52">
        <f t="shared" si="12"/>
        <v>1.7817999999999998</v>
      </c>
      <c r="AD34" s="52">
        <f t="shared" si="12"/>
        <v>1.1990000000000001</v>
      </c>
      <c r="AE34" s="52">
        <f t="shared" si="12"/>
        <v>0</v>
      </c>
      <c r="AF34" s="52">
        <f t="shared" si="12"/>
        <v>0</v>
      </c>
      <c r="AG34" s="52">
        <f t="shared" si="12"/>
        <v>1.7817999999999998</v>
      </c>
      <c r="AH34" s="52">
        <f t="shared" si="12"/>
        <v>1.1990000000000001</v>
      </c>
      <c r="AI34" s="52">
        <f t="shared" si="12"/>
        <v>1.3988</v>
      </c>
      <c r="AJ34" s="52">
        <f t="shared" si="12"/>
        <v>0</v>
      </c>
      <c r="AK34" s="52">
        <f t="shared" si="12"/>
        <v>1.3988</v>
      </c>
      <c r="AP34" s="368" t="s">
        <v>19</v>
      </c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52">
        <f t="shared" ref="BB34:BY34" si="13">BB8+BB13+BB18+BB23+BB28+BB33</f>
        <v>1.7818000000000001</v>
      </c>
      <c r="BC34" s="52">
        <f t="shared" si="13"/>
        <v>1.7817999999999998</v>
      </c>
      <c r="BD34" s="52">
        <f t="shared" si="13"/>
        <v>1.7818000000000001</v>
      </c>
      <c r="BE34" s="52">
        <f t="shared" si="13"/>
        <v>1.3988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1.7818000000000001</v>
      </c>
      <c r="BJ34" s="52">
        <f t="shared" si="13"/>
        <v>1.7818000000000001</v>
      </c>
      <c r="BK34" s="52">
        <f t="shared" si="13"/>
        <v>0</v>
      </c>
      <c r="BL34" s="52">
        <f t="shared" si="13"/>
        <v>1.7484999999999999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G1" zoomScale="80" zoomScaleNormal="80" workbookViewId="0">
      <selection activeCell="Z31" sqref="Z31"/>
    </sheetView>
  </sheetViews>
  <sheetFormatPr baseColWidth="10" defaultColWidth="4" defaultRowHeight="15"/>
  <cols>
    <col min="6" max="6" width="7.5703125" customWidth="1"/>
    <col min="14" max="38" width="5.42578125" customWidth="1"/>
    <col min="54" max="77" width="5.140625" customWidth="1"/>
    <col min="78" max="81" width="0.85546875" customWidth="1"/>
  </cols>
  <sheetData>
    <row r="1" spans="1:80" ht="15.75" thickBot="1">
      <c r="A1" s="354" t="s">
        <v>45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 t="s">
        <v>45</v>
      </c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</row>
    <row r="2" spans="1:80" ht="15.75" thickBot="1">
      <c r="B2" s="17"/>
      <c r="C2" s="230" t="s">
        <v>46</v>
      </c>
      <c r="D2" s="230"/>
      <c r="E2" s="230"/>
      <c r="F2" s="230"/>
      <c r="G2" s="230"/>
      <c r="H2" s="230" t="s">
        <v>48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 t="s">
        <v>49</v>
      </c>
      <c r="X2" s="230"/>
      <c r="Y2" s="230"/>
      <c r="Z2" s="230"/>
      <c r="AA2" s="230"/>
      <c r="AB2" s="230"/>
      <c r="AC2" s="230"/>
      <c r="AD2" s="230"/>
      <c r="AE2" s="230"/>
      <c r="AF2" s="230"/>
      <c r="AG2" s="230" t="s">
        <v>47</v>
      </c>
      <c r="AH2" s="230"/>
      <c r="AI2" s="230"/>
      <c r="AJ2" s="230"/>
      <c r="AK2" s="230"/>
      <c r="AP2" s="17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</row>
    <row r="3" spans="1:80" ht="15.75" thickBot="1">
      <c r="B3" s="227" t="s">
        <v>28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7" t="s">
        <v>28</v>
      </c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9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55" t="s">
        <v>75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7"/>
      <c r="N4" s="40">
        <v>7</v>
      </c>
      <c r="O4" s="40">
        <v>8</v>
      </c>
      <c r="P4" s="40">
        <v>9</v>
      </c>
      <c r="Q4" s="40">
        <v>7</v>
      </c>
      <c r="R4" s="40">
        <v>10</v>
      </c>
      <c r="S4" s="40">
        <v>10</v>
      </c>
      <c r="T4" s="40">
        <v>8</v>
      </c>
      <c r="U4" s="40">
        <v>10</v>
      </c>
      <c r="V4" s="40">
        <v>9</v>
      </c>
      <c r="W4" s="40">
        <v>8</v>
      </c>
      <c r="X4" s="40">
        <v>9</v>
      </c>
      <c r="Y4" s="40">
        <v>9</v>
      </c>
      <c r="Z4" s="40">
        <v>9</v>
      </c>
      <c r="AA4" s="40">
        <v>9</v>
      </c>
      <c r="AB4" s="40"/>
      <c r="AC4" s="40">
        <v>10</v>
      </c>
      <c r="AD4" s="40">
        <v>10</v>
      </c>
      <c r="AE4" s="40">
        <v>7</v>
      </c>
      <c r="AF4" s="40">
        <v>7</v>
      </c>
      <c r="AG4" s="40">
        <v>9</v>
      </c>
      <c r="AH4" s="40">
        <v>7</v>
      </c>
      <c r="AI4" s="40">
        <v>9</v>
      </c>
      <c r="AJ4" s="40">
        <v>8</v>
      </c>
      <c r="AK4" s="40"/>
      <c r="AP4" s="355" t="s">
        <v>75</v>
      </c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7"/>
      <c r="BB4" s="40">
        <v>7</v>
      </c>
      <c r="BC4" s="40"/>
      <c r="BD4" s="40">
        <v>8</v>
      </c>
      <c r="BE4" s="40">
        <v>7</v>
      </c>
      <c r="BF4" s="40"/>
      <c r="BG4" s="40">
        <v>9</v>
      </c>
      <c r="BH4" s="40"/>
      <c r="BI4" s="40">
        <v>9</v>
      </c>
      <c r="BJ4" s="40">
        <v>8</v>
      </c>
      <c r="BK4" s="40">
        <v>9</v>
      </c>
      <c r="BL4" s="40">
        <v>10</v>
      </c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58" t="s">
        <v>76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8" t="s">
        <v>76</v>
      </c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6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8" t="s">
        <v>77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6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8" t="s">
        <v>77</v>
      </c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6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6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8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6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1" t="s">
        <v>72</v>
      </c>
      <c r="C8" s="362"/>
      <c r="D8" s="362"/>
      <c r="E8" s="362"/>
      <c r="F8" s="39">
        <v>2.5000000000000001E-2</v>
      </c>
      <c r="G8" s="363"/>
      <c r="H8" s="364"/>
      <c r="I8" s="364"/>
      <c r="J8" s="364"/>
      <c r="K8" s="364"/>
      <c r="L8" s="364"/>
      <c r="M8" s="365"/>
      <c r="N8" s="41">
        <f>N4*$F8</f>
        <v>0.17500000000000002</v>
      </c>
      <c r="O8" s="41">
        <f t="shared" ref="O8:AK8" si="0">O4*$F8</f>
        <v>0.2</v>
      </c>
      <c r="P8" s="41">
        <f t="shared" si="0"/>
        <v>0.22500000000000001</v>
      </c>
      <c r="Q8" s="41">
        <f t="shared" si="0"/>
        <v>0.17500000000000002</v>
      </c>
      <c r="R8" s="41">
        <f t="shared" si="0"/>
        <v>0.25</v>
      </c>
      <c r="S8" s="41">
        <f t="shared" si="0"/>
        <v>0.25</v>
      </c>
      <c r="T8" s="41">
        <f t="shared" si="0"/>
        <v>0.2</v>
      </c>
      <c r="U8" s="41">
        <f t="shared" si="0"/>
        <v>0.25</v>
      </c>
      <c r="V8" s="41">
        <f t="shared" si="0"/>
        <v>0.22500000000000001</v>
      </c>
      <c r="W8" s="41">
        <f t="shared" si="0"/>
        <v>0.2</v>
      </c>
      <c r="X8" s="41">
        <f t="shared" si="0"/>
        <v>0.22500000000000001</v>
      </c>
      <c r="Y8" s="41">
        <f t="shared" si="0"/>
        <v>0.22500000000000001</v>
      </c>
      <c r="Z8" s="41">
        <f t="shared" si="0"/>
        <v>0.22500000000000001</v>
      </c>
      <c r="AA8" s="41">
        <f t="shared" si="0"/>
        <v>0.22500000000000001</v>
      </c>
      <c r="AB8" s="41">
        <f t="shared" si="0"/>
        <v>0</v>
      </c>
      <c r="AC8" s="41">
        <f t="shared" si="0"/>
        <v>0.25</v>
      </c>
      <c r="AD8" s="41">
        <f t="shared" si="0"/>
        <v>0.25</v>
      </c>
      <c r="AE8" s="41">
        <f t="shared" si="0"/>
        <v>0.17500000000000002</v>
      </c>
      <c r="AF8" s="41">
        <f t="shared" si="0"/>
        <v>0.17500000000000002</v>
      </c>
      <c r="AG8" s="41">
        <f t="shared" si="0"/>
        <v>0.22500000000000001</v>
      </c>
      <c r="AH8" s="41">
        <f t="shared" si="0"/>
        <v>0.17500000000000002</v>
      </c>
      <c r="AI8" s="41">
        <f t="shared" si="0"/>
        <v>0.22500000000000001</v>
      </c>
      <c r="AJ8" s="41">
        <f t="shared" si="0"/>
        <v>0.2</v>
      </c>
      <c r="AK8" s="41">
        <f t="shared" si="0"/>
        <v>0</v>
      </c>
      <c r="AP8" s="366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5"/>
      <c r="BB8" s="41">
        <f t="shared" ref="BB8:BY8" si="1">BB4*$F8</f>
        <v>0.17500000000000002</v>
      </c>
      <c r="BC8" s="41">
        <f t="shared" si="1"/>
        <v>0</v>
      </c>
      <c r="BD8" s="41">
        <f t="shared" si="1"/>
        <v>0.2</v>
      </c>
      <c r="BE8" s="41">
        <f t="shared" si="1"/>
        <v>0.17500000000000002</v>
      </c>
      <c r="BF8" s="41">
        <f t="shared" si="1"/>
        <v>0</v>
      </c>
      <c r="BG8" s="41">
        <f t="shared" si="1"/>
        <v>0.22500000000000001</v>
      </c>
      <c r="BH8" s="41">
        <f t="shared" si="1"/>
        <v>0</v>
      </c>
      <c r="BI8" s="41">
        <f t="shared" si="1"/>
        <v>0.22500000000000001</v>
      </c>
      <c r="BJ8" s="41">
        <f t="shared" si="1"/>
        <v>0.2</v>
      </c>
      <c r="BK8" s="41">
        <f t="shared" si="1"/>
        <v>0.22500000000000001</v>
      </c>
      <c r="BL8" s="41">
        <f t="shared" si="1"/>
        <v>0.25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58" t="s">
        <v>73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60"/>
      <c r="N9" s="40">
        <v>8</v>
      </c>
      <c r="O9" s="40">
        <v>0</v>
      </c>
      <c r="P9" s="40">
        <v>0</v>
      </c>
      <c r="Q9" s="40">
        <v>0</v>
      </c>
      <c r="R9" s="40">
        <v>9</v>
      </c>
      <c r="S9" s="40">
        <v>10</v>
      </c>
      <c r="T9" s="40">
        <v>6</v>
      </c>
      <c r="U9" s="40">
        <v>9</v>
      </c>
      <c r="V9" s="40">
        <v>4</v>
      </c>
      <c r="W9" s="40">
        <v>6</v>
      </c>
      <c r="X9" s="40">
        <v>7</v>
      </c>
      <c r="Y9" s="40">
        <v>7</v>
      </c>
      <c r="Z9" s="40">
        <v>7</v>
      </c>
      <c r="AA9" s="40">
        <v>0</v>
      </c>
      <c r="AB9" s="40"/>
      <c r="AC9" s="40">
        <v>8</v>
      </c>
      <c r="AD9" s="40">
        <v>0</v>
      </c>
      <c r="AE9" s="40">
        <v>4</v>
      </c>
      <c r="AF9" s="40">
        <v>6</v>
      </c>
      <c r="AG9" s="40">
        <v>8</v>
      </c>
      <c r="AH9" s="40">
        <v>8</v>
      </c>
      <c r="AI9" s="40">
        <v>5</v>
      </c>
      <c r="AJ9" s="40">
        <v>5</v>
      </c>
      <c r="AK9" s="40"/>
      <c r="AP9" s="358" t="s">
        <v>73</v>
      </c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60"/>
      <c r="BB9" s="40">
        <v>7</v>
      </c>
      <c r="BC9" s="40"/>
      <c r="BD9" s="40">
        <v>7</v>
      </c>
      <c r="BE9" s="40">
        <v>0</v>
      </c>
      <c r="BF9" s="40"/>
      <c r="BG9" s="40">
        <v>0</v>
      </c>
      <c r="BH9" s="40"/>
      <c r="BI9" s="40">
        <v>8</v>
      </c>
      <c r="BJ9" s="40">
        <v>0</v>
      </c>
      <c r="BK9" s="40">
        <v>8</v>
      </c>
      <c r="BL9" s="40">
        <v>7</v>
      </c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58" t="s">
        <v>74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6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8" t="s">
        <v>74</v>
      </c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6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8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6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8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6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6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8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6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1" t="s">
        <v>72</v>
      </c>
      <c r="C13" s="362"/>
      <c r="D13" s="362"/>
      <c r="E13" s="362"/>
      <c r="F13" s="39">
        <v>2.5000000000000001E-2</v>
      </c>
      <c r="G13" s="363"/>
      <c r="H13" s="364"/>
      <c r="I13" s="364"/>
      <c r="J13" s="364"/>
      <c r="K13" s="364"/>
      <c r="L13" s="364"/>
      <c r="M13" s="365"/>
      <c r="N13" s="41">
        <f>N9*$F13</f>
        <v>0.2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0.22500000000000001</v>
      </c>
      <c r="S13" s="41">
        <f t="shared" si="2"/>
        <v>0.25</v>
      </c>
      <c r="T13" s="41">
        <f t="shared" si="2"/>
        <v>0.15000000000000002</v>
      </c>
      <c r="U13" s="41">
        <f t="shared" si="2"/>
        <v>0.22500000000000001</v>
      </c>
      <c r="V13" s="41">
        <f t="shared" si="2"/>
        <v>0.1</v>
      </c>
      <c r="W13" s="41">
        <f t="shared" si="2"/>
        <v>0.15000000000000002</v>
      </c>
      <c r="X13" s="41">
        <f t="shared" si="2"/>
        <v>0.17500000000000002</v>
      </c>
      <c r="Y13" s="41">
        <f t="shared" si="2"/>
        <v>0.17500000000000002</v>
      </c>
      <c r="Z13" s="41">
        <f t="shared" si="2"/>
        <v>0.17500000000000002</v>
      </c>
      <c r="AA13" s="41">
        <f t="shared" si="2"/>
        <v>0</v>
      </c>
      <c r="AB13" s="41">
        <f t="shared" si="2"/>
        <v>0</v>
      </c>
      <c r="AC13" s="41">
        <f t="shared" si="2"/>
        <v>0.2</v>
      </c>
      <c r="AD13" s="41">
        <f t="shared" si="2"/>
        <v>0</v>
      </c>
      <c r="AE13" s="41">
        <f t="shared" si="2"/>
        <v>0.1</v>
      </c>
      <c r="AF13" s="41">
        <f t="shared" si="2"/>
        <v>0.15000000000000002</v>
      </c>
      <c r="AG13" s="41">
        <f t="shared" si="2"/>
        <v>0.2</v>
      </c>
      <c r="AH13" s="41">
        <f t="shared" si="2"/>
        <v>0.2</v>
      </c>
      <c r="AI13" s="41">
        <f t="shared" si="2"/>
        <v>0.125</v>
      </c>
      <c r="AJ13" s="41">
        <f t="shared" si="2"/>
        <v>0.125</v>
      </c>
      <c r="AK13" s="41">
        <f t="shared" si="2"/>
        <v>0</v>
      </c>
      <c r="AP13" s="366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5"/>
      <c r="BB13" s="41">
        <f t="shared" ref="BB13:BY13" si="3">BB9*$F13</f>
        <v>0.17500000000000002</v>
      </c>
      <c r="BC13" s="41">
        <f t="shared" si="3"/>
        <v>0</v>
      </c>
      <c r="BD13" s="41">
        <f t="shared" si="3"/>
        <v>0.17500000000000002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0.2</v>
      </c>
      <c r="BJ13" s="41">
        <f t="shared" si="3"/>
        <v>0</v>
      </c>
      <c r="BK13" s="41">
        <f t="shared" si="3"/>
        <v>0.2</v>
      </c>
      <c r="BL13" s="41">
        <f t="shared" si="3"/>
        <v>0.17500000000000002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5" t="s">
        <v>78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7"/>
      <c r="N14" s="40">
        <v>7</v>
      </c>
      <c r="O14" s="40">
        <v>9</v>
      </c>
      <c r="P14" s="40">
        <v>7</v>
      </c>
      <c r="Q14" s="40">
        <v>8</v>
      </c>
      <c r="R14" s="40">
        <v>10</v>
      </c>
      <c r="S14" s="40">
        <v>10</v>
      </c>
      <c r="T14" s="40">
        <v>10</v>
      </c>
      <c r="U14" s="40">
        <v>10</v>
      </c>
      <c r="V14" s="40">
        <v>8</v>
      </c>
      <c r="W14" s="40">
        <v>7</v>
      </c>
      <c r="X14" s="40">
        <v>9</v>
      </c>
      <c r="Y14" s="40">
        <v>8</v>
      </c>
      <c r="Z14" s="40">
        <v>8</v>
      </c>
      <c r="AA14" s="40">
        <v>8</v>
      </c>
      <c r="AB14" s="40"/>
      <c r="AC14" s="40">
        <v>10</v>
      </c>
      <c r="AD14" s="40">
        <v>10</v>
      </c>
      <c r="AE14" s="40">
        <v>7</v>
      </c>
      <c r="AF14" s="40">
        <v>8</v>
      </c>
      <c r="AG14" s="40">
        <v>8</v>
      </c>
      <c r="AH14" s="40">
        <v>7</v>
      </c>
      <c r="AI14" s="40">
        <v>9</v>
      </c>
      <c r="AJ14" s="40">
        <v>8</v>
      </c>
      <c r="AK14" s="40"/>
      <c r="AP14" s="355" t="s">
        <v>78</v>
      </c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7"/>
      <c r="BB14" s="40">
        <v>7</v>
      </c>
      <c r="BC14" s="40"/>
      <c r="BD14" s="40">
        <v>7</v>
      </c>
      <c r="BE14" s="40">
        <v>7</v>
      </c>
      <c r="BF14" s="40"/>
      <c r="BG14" s="40">
        <v>8</v>
      </c>
      <c r="BH14" s="40"/>
      <c r="BI14" s="40">
        <v>8</v>
      </c>
      <c r="BJ14" s="40">
        <v>8</v>
      </c>
      <c r="BK14" s="40">
        <v>9</v>
      </c>
      <c r="BL14" s="40">
        <v>10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58" t="s">
        <v>79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8" t="s">
        <v>79</v>
      </c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6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8" t="s">
        <v>80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8" t="s">
        <v>80</v>
      </c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6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8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6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1" t="s">
        <v>72</v>
      </c>
      <c r="C18" s="362"/>
      <c r="D18" s="362"/>
      <c r="E18" s="362"/>
      <c r="F18" s="39">
        <v>2.5000000000000001E-2</v>
      </c>
      <c r="G18" s="363"/>
      <c r="H18" s="364"/>
      <c r="I18" s="364"/>
      <c r="J18" s="364"/>
      <c r="K18" s="364"/>
      <c r="L18" s="364"/>
      <c r="M18" s="365"/>
      <c r="N18" s="41">
        <f>N14*$F18</f>
        <v>0.17500000000000002</v>
      </c>
      <c r="O18" s="41">
        <f t="shared" ref="O18:AK18" si="4">O14*$F18</f>
        <v>0.22500000000000001</v>
      </c>
      <c r="P18" s="41">
        <f t="shared" si="4"/>
        <v>0.17500000000000002</v>
      </c>
      <c r="Q18" s="41">
        <f t="shared" si="4"/>
        <v>0.2</v>
      </c>
      <c r="R18" s="41">
        <f t="shared" si="4"/>
        <v>0.25</v>
      </c>
      <c r="S18" s="41">
        <f t="shared" si="4"/>
        <v>0.25</v>
      </c>
      <c r="T18" s="41">
        <f t="shared" si="4"/>
        <v>0.25</v>
      </c>
      <c r="U18" s="41">
        <f t="shared" si="4"/>
        <v>0.25</v>
      </c>
      <c r="V18" s="41">
        <f t="shared" si="4"/>
        <v>0.2</v>
      </c>
      <c r="W18" s="41">
        <f t="shared" si="4"/>
        <v>0.17500000000000002</v>
      </c>
      <c r="X18" s="41">
        <f t="shared" si="4"/>
        <v>0.22500000000000001</v>
      </c>
      <c r="Y18" s="41">
        <f t="shared" si="4"/>
        <v>0.2</v>
      </c>
      <c r="Z18" s="41">
        <f t="shared" si="4"/>
        <v>0.2</v>
      </c>
      <c r="AA18" s="41">
        <f t="shared" si="4"/>
        <v>0.2</v>
      </c>
      <c r="AB18" s="41">
        <f t="shared" si="4"/>
        <v>0</v>
      </c>
      <c r="AC18" s="41">
        <f t="shared" si="4"/>
        <v>0.25</v>
      </c>
      <c r="AD18" s="41">
        <f t="shared" si="4"/>
        <v>0.25</v>
      </c>
      <c r="AE18" s="41">
        <f t="shared" si="4"/>
        <v>0.17500000000000002</v>
      </c>
      <c r="AF18" s="41">
        <f t="shared" si="4"/>
        <v>0.2</v>
      </c>
      <c r="AG18" s="41">
        <f t="shared" si="4"/>
        <v>0.2</v>
      </c>
      <c r="AH18" s="41">
        <f t="shared" si="4"/>
        <v>0.17500000000000002</v>
      </c>
      <c r="AI18" s="41">
        <f t="shared" si="4"/>
        <v>0.22500000000000001</v>
      </c>
      <c r="AJ18" s="41">
        <f t="shared" si="4"/>
        <v>0.2</v>
      </c>
      <c r="AK18" s="41">
        <f t="shared" si="4"/>
        <v>0</v>
      </c>
      <c r="AP18" s="366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5"/>
      <c r="BB18" s="41">
        <f t="shared" ref="BB18:BY18" si="5">BB14*$F18</f>
        <v>0.17500000000000002</v>
      </c>
      <c r="BC18" s="41">
        <f t="shared" si="5"/>
        <v>0</v>
      </c>
      <c r="BD18" s="41">
        <f t="shared" si="5"/>
        <v>0.17500000000000002</v>
      </c>
      <c r="BE18" s="41">
        <f t="shared" si="5"/>
        <v>0.17500000000000002</v>
      </c>
      <c r="BF18" s="41">
        <f t="shared" si="5"/>
        <v>0</v>
      </c>
      <c r="BG18" s="41">
        <f t="shared" si="5"/>
        <v>0.2</v>
      </c>
      <c r="BH18" s="41">
        <f t="shared" si="5"/>
        <v>0</v>
      </c>
      <c r="BI18" s="41">
        <f t="shared" si="5"/>
        <v>0.2</v>
      </c>
      <c r="BJ18" s="41">
        <f t="shared" si="5"/>
        <v>0.2</v>
      </c>
      <c r="BK18" s="41">
        <f t="shared" si="5"/>
        <v>0.22500000000000001</v>
      </c>
      <c r="BL18" s="41">
        <f t="shared" si="5"/>
        <v>0.25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5" t="s">
        <v>81</v>
      </c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7"/>
      <c r="N19" s="40">
        <v>5</v>
      </c>
      <c r="O19" s="40">
        <v>5</v>
      </c>
      <c r="P19" s="40">
        <v>0</v>
      </c>
      <c r="Q19" s="40">
        <v>5</v>
      </c>
      <c r="R19" s="40">
        <v>10</v>
      </c>
      <c r="S19" s="40">
        <v>5</v>
      </c>
      <c r="T19" s="40">
        <v>5</v>
      </c>
      <c r="U19" s="40">
        <v>5</v>
      </c>
      <c r="V19" s="40">
        <v>5</v>
      </c>
      <c r="W19" s="40">
        <v>5</v>
      </c>
      <c r="X19" s="40">
        <v>5</v>
      </c>
      <c r="Y19" s="40">
        <v>5</v>
      </c>
      <c r="Z19" s="40">
        <v>9</v>
      </c>
      <c r="AA19" s="40">
        <v>5</v>
      </c>
      <c r="AB19" s="40"/>
      <c r="AC19" s="40">
        <v>5</v>
      </c>
      <c r="AD19" s="40">
        <v>5</v>
      </c>
      <c r="AE19" s="40">
        <v>5</v>
      </c>
      <c r="AF19" s="40">
        <v>5</v>
      </c>
      <c r="AG19" s="40">
        <v>5</v>
      </c>
      <c r="AH19" s="40">
        <v>5</v>
      </c>
      <c r="AI19" s="40">
        <v>5</v>
      </c>
      <c r="AJ19" s="40">
        <v>5</v>
      </c>
      <c r="AK19" s="40"/>
      <c r="AP19" s="355" t="s">
        <v>81</v>
      </c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7"/>
      <c r="BB19" s="40">
        <v>5</v>
      </c>
      <c r="BC19" s="40"/>
      <c r="BD19" s="40">
        <v>5</v>
      </c>
      <c r="BE19" s="40">
        <v>5</v>
      </c>
      <c r="BF19" s="40"/>
      <c r="BG19" s="40">
        <v>5</v>
      </c>
      <c r="BH19" s="40"/>
      <c r="BI19" s="40">
        <v>5</v>
      </c>
      <c r="BJ19" s="40">
        <v>5</v>
      </c>
      <c r="BK19" s="40">
        <v>5</v>
      </c>
      <c r="BL19" s="40">
        <v>5</v>
      </c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58" t="s">
        <v>82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6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8" t="s">
        <v>82</v>
      </c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6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8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6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8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6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8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6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1" t="s">
        <v>72</v>
      </c>
      <c r="C23" s="362"/>
      <c r="D23" s="362"/>
      <c r="E23" s="362"/>
      <c r="F23" s="39">
        <v>2.5000000000000001E-2</v>
      </c>
      <c r="G23" s="363"/>
      <c r="H23" s="364"/>
      <c r="I23" s="364"/>
      <c r="J23" s="364"/>
      <c r="K23" s="364"/>
      <c r="L23" s="364"/>
      <c r="M23" s="365"/>
      <c r="N23" s="41">
        <f>N19*$F23</f>
        <v>0.125</v>
      </c>
      <c r="O23" s="41">
        <f t="shared" ref="O23:AK23" si="6">O19*$F23</f>
        <v>0.125</v>
      </c>
      <c r="P23" s="41">
        <f t="shared" si="6"/>
        <v>0</v>
      </c>
      <c r="Q23" s="41">
        <f t="shared" si="6"/>
        <v>0.125</v>
      </c>
      <c r="R23" s="41">
        <f t="shared" si="6"/>
        <v>0.25</v>
      </c>
      <c r="S23" s="41">
        <f t="shared" si="6"/>
        <v>0.125</v>
      </c>
      <c r="T23" s="41">
        <f t="shared" si="6"/>
        <v>0.125</v>
      </c>
      <c r="U23" s="41">
        <f t="shared" si="6"/>
        <v>0.125</v>
      </c>
      <c r="V23" s="41">
        <f t="shared" si="6"/>
        <v>0.125</v>
      </c>
      <c r="W23" s="41">
        <f t="shared" si="6"/>
        <v>0.125</v>
      </c>
      <c r="X23" s="41">
        <f t="shared" si="6"/>
        <v>0.125</v>
      </c>
      <c r="Y23" s="41">
        <f t="shared" si="6"/>
        <v>0.125</v>
      </c>
      <c r="Z23" s="41">
        <f t="shared" si="6"/>
        <v>0.22500000000000001</v>
      </c>
      <c r="AA23" s="41">
        <f t="shared" si="6"/>
        <v>0.125</v>
      </c>
      <c r="AB23" s="41">
        <f t="shared" si="6"/>
        <v>0</v>
      </c>
      <c r="AC23" s="41">
        <f t="shared" si="6"/>
        <v>0.125</v>
      </c>
      <c r="AD23" s="41">
        <f t="shared" si="6"/>
        <v>0.125</v>
      </c>
      <c r="AE23" s="41">
        <f t="shared" si="6"/>
        <v>0.125</v>
      </c>
      <c r="AF23" s="41">
        <f t="shared" si="6"/>
        <v>0.125</v>
      </c>
      <c r="AG23" s="41">
        <f t="shared" si="6"/>
        <v>0.125</v>
      </c>
      <c r="AH23" s="41">
        <f t="shared" si="6"/>
        <v>0.125</v>
      </c>
      <c r="AI23" s="41">
        <f t="shared" si="6"/>
        <v>0.125</v>
      </c>
      <c r="AJ23" s="41">
        <f t="shared" si="6"/>
        <v>0.125</v>
      </c>
      <c r="AK23" s="41">
        <f t="shared" si="6"/>
        <v>0</v>
      </c>
      <c r="AP23" s="366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5"/>
      <c r="BB23" s="41">
        <f t="shared" ref="BB23:BY23" si="7">BB19*$F23</f>
        <v>0.125</v>
      </c>
      <c r="BC23" s="41">
        <f t="shared" si="7"/>
        <v>0</v>
      </c>
      <c r="BD23" s="41">
        <f t="shared" si="7"/>
        <v>0.125</v>
      </c>
      <c r="BE23" s="41">
        <f t="shared" si="7"/>
        <v>0.125</v>
      </c>
      <c r="BF23" s="41">
        <f t="shared" si="7"/>
        <v>0</v>
      </c>
      <c r="BG23" s="41">
        <f t="shared" si="7"/>
        <v>0.125</v>
      </c>
      <c r="BH23" s="41">
        <f t="shared" si="7"/>
        <v>0</v>
      </c>
      <c r="BI23" s="41">
        <f t="shared" si="7"/>
        <v>0.125</v>
      </c>
      <c r="BJ23" s="41">
        <f t="shared" si="7"/>
        <v>0.125</v>
      </c>
      <c r="BK23" s="41">
        <f t="shared" si="7"/>
        <v>0.125</v>
      </c>
      <c r="BL23" s="41">
        <f t="shared" si="7"/>
        <v>0.125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5" t="s">
        <v>83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7"/>
      <c r="N24" s="40">
        <v>8</v>
      </c>
      <c r="O24" s="40">
        <v>8</v>
      </c>
      <c r="P24" s="40">
        <v>7</v>
      </c>
      <c r="Q24" s="40">
        <v>7</v>
      </c>
      <c r="R24" s="40">
        <v>9</v>
      </c>
      <c r="S24" s="40">
        <v>8</v>
      </c>
      <c r="T24" s="40">
        <v>7</v>
      </c>
      <c r="U24" s="40">
        <v>8</v>
      </c>
      <c r="V24" s="40">
        <v>8</v>
      </c>
      <c r="W24" s="40">
        <v>8</v>
      </c>
      <c r="X24" s="40">
        <v>9</v>
      </c>
      <c r="Y24" s="40">
        <v>9</v>
      </c>
      <c r="Z24" s="40">
        <v>8</v>
      </c>
      <c r="AA24" s="40">
        <v>8</v>
      </c>
      <c r="AB24" s="40"/>
      <c r="AC24" s="40">
        <v>8</v>
      </c>
      <c r="AD24" s="40">
        <v>10</v>
      </c>
      <c r="AE24" s="40">
        <v>7</v>
      </c>
      <c r="AF24" s="40">
        <v>8</v>
      </c>
      <c r="AG24" s="40">
        <v>8</v>
      </c>
      <c r="AH24" s="40">
        <v>7</v>
      </c>
      <c r="AI24" s="40">
        <v>7</v>
      </c>
      <c r="AJ24" s="40">
        <v>8</v>
      </c>
      <c r="AK24" s="40"/>
      <c r="AP24" s="355" t="s">
        <v>83</v>
      </c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7"/>
      <c r="BB24" s="40">
        <v>8</v>
      </c>
      <c r="BC24" s="40"/>
      <c r="BD24" s="40">
        <v>7</v>
      </c>
      <c r="BE24" s="40">
        <v>7</v>
      </c>
      <c r="BF24" s="40"/>
      <c r="BG24" s="40">
        <v>9</v>
      </c>
      <c r="BH24" s="40"/>
      <c r="BI24" s="40">
        <v>8</v>
      </c>
      <c r="BJ24" s="40">
        <v>8</v>
      </c>
      <c r="BK24" s="40">
        <v>8</v>
      </c>
      <c r="BL24" s="40">
        <v>8</v>
      </c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58" t="s">
        <v>84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6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8" t="s">
        <v>84</v>
      </c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6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8" t="s">
        <v>85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6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8" t="s">
        <v>85</v>
      </c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6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8" t="s">
        <v>86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8" t="s">
        <v>86</v>
      </c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6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1" t="s">
        <v>72</v>
      </c>
      <c r="C28" s="362"/>
      <c r="D28" s="362"/>
      <c r="E28" s="362"/>
      <c r="F28" s="39">
        <v>2.5000000000000001E-2</v>
      </c>
      <c r="G28" s="363"/>
      <c r="H28" s="364"/>
      <c r="I28" s="364"/>
      <c r="J28" s="364"/>
      <c r="K28" s="364"/>
      <c r="L28" s="364"/>
      <c r="M28" s="365"/>
      <c r="N28" s="41">
        <f>N24*$F28</f>
        <v>0.2</v>
      </c>
      <c r="O28" s="41">
        <f t="shared" ref="O28:AK28" si="8">O24*$F28</f>
        <v>0.2</v>
      </c>
      <c r="P28" s="41">
        <f t="shared" si="8"/>
        <v>0.17500000000000002</v>
      </c>
      <c r="Q28" s="41">
        <f t="shared" si="8"/>
        <v>0.17500000000000002</v>
      </c>
      <c r="R28" s="41">
        <f t="shared" si="8"/>
        <v>0.22500000000000001</v>
      </c>
      <c r="S28" s="41">
        <f t="shared" si="8"/>
        <v>0.2</v>
      </c>
      <c r="T28" s="41">
        <f t="shared" si="8"/>
        <v>0.17500000000000002</v>
      </c>
      <c r="U28" s="41">
        <f t="shared" si="8"/>
        <v>0.2</v>
      </c>
      <c r="V28" s="41">
        <f t="shared" si="8"/>
        <v>0.2</v>
      </c>
      <c r="W28" s="41">
        <f t="shared" si="8"/>
        <v>0.2</v>
      </c>
      <c r="X28" s="41">
        <f t="shared" si="8"/>
        <v>0.22500000000000001</v>
      </c>
      <c r="Y28" s="41">
        <f t="shared" si="8"/>
        <v>0.22500000000000001</v>
      </c>
      <c r="Z28" s="41">
        <f t="shared" si="8"/>
        <v>0.2</v>
      </c>
      <c r="AA28" s="41">
        <f t="shared" si="8"/>
        <v>0.2</v>
      </c>
      <c r="AB28" s="41">
        <f t="shared" si="8"/>
        <v>0</v>
      </c>
      <c r="AC28" s="41">
        <f t="shared" si="8"/>
        <v>0.2</v>
      </c>
      <c r="AD28" s="41">
        <f t="shared" si="8"/>
        <v>0.25</v>
      </c>
      <c r="AE28" s="41">
        <f t="shared" si="8"/>
        <v>0.17500000000000002</v>
      </c>
      <c r="AF28" s="41">
        <f t="shared" si="8"/>
        <v>0.2</v>
      </c>
      <c r="AG28" s="41">
        <f t="shared" si="8"/>
        <v>0.2</v>
      </c>
      <c r="AH28" s="41">
        <f t="shared" si="8"/>
        <v>0.17500000000000002</v>
      </c>
      <c r="AI28" s="41">
        <f t="shared" si="8"/>
        <v>0.17500000000000002</v>
      </c>
      <c r="AJ28" s="41">
        <f t="shared" si="8"/>
        <v>0.2</v>
      </c>
      <c r="AK28" s="41">
        <f t="shared" si="8"/>
        <v>0</v>
      </c>
      <c r="AP28" s="366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5"/>
      <c r="BB28" s="41">
        <f t="shared" ref="BB28:BY28" si="9">BB24*$F28</f>
        <v>0.2</v>
      </c>
      <c r="BC28" s="41">
        <f t="shared" si="9"/>
        <v>0</v>
      </c>
      <c r="BD28" s="41">
        <f t="shared" si="9"/>
        <v>0.17500000000000002</v>
      </c>
      <c r="BE28" s="41">
        <f t="shared" si="9"/>
        <v>0.17500000000000002</v>
      </c>
      <c r="BF28" s="41">
        <f t="shared" si="9"/>
        <v>0</v>
      </c>
      <c r="BG28" s="41">
        <f t="shared" si="9"/>
        <v>0.22500000000000001</v>
      </c>
      <c r="BH28" s="41">
        <f t="shared" si="9"/>
        <v>0</v>
      </c>
      <c r="BI28" s="41">
        <f t="shared" si="9"/>
        <v>0.2</v>
      </c>
      <c r="BJ28" s="41">
        <f t="shared" si="9"/>
        <v>0.2</v>
      </c>
      <c r="BK28" s="41">
        <f t="shared" si="9"/>
        <v>0.2</v>
      </c>
      <c r="BL28" s="41">
        <f t="shared" si="9"/>
        <v>0.2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5" t="s">
        <v>87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7"/>
      <c r="N29" s="40">
        <v>9</v>
      </c>
      <c r="O29" s="40">
        <v>8</v>
      </c>
      <c r="P29" s="40">
        <v>8</v>
      </c>
      <c r="Q29" s="40">
        <v>8</v>
      </c>
      <c r="R29" s="40">
        <v>9</v>
      </c>
      <c r="S29" s="40">
        <v>10</v>
      </c>
      <c r="T29" s="40">
        <v>10</v>
      </c>
      <c r="U29" s="40">
        <v>5</v>
      </c>
      <c r="V29" s="40">
        <v>8</v>
      </c>
      <c r="W29" s="40">
        <v>5</v>
      </c>
      <c r="X29" s="40">
        <v>10</v>
      </c>
      <c r="Y29" s="40">
        <v>9</v>
      </c>
      <c r="Z29" s="40">
        <v>9</v>
      </c>
      <c r="AA29" s="40">
        <v>9</v>
      </c>
      <c r="AB29" s="40"/>
      <c r="AC29" s="40">
        <v>10</v>
      </c>
      <c r="AD29" s="40">
        <v>9</v>
      </c>
      <c r="AE29" s="40">
        <v>7</v>
      </c>
      <c r="AF29" s="40">
        <v>8</v>
      </c>
      <c r="AG29" s="40">
        <v>8</v>
      </c>
      <c r="AH29" s="40">
        <v>7</v>
      </c>
      <c r="AI29" s="40">
        <v>8</v>
      </c>
      <c r="AJ29" s="40">
        <v>8</v>
      </c>
      <c r="AK29" s="40"/>
      <c r="AP29" s="355" t="s">
        <v>87</v>
      </c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7"/>
      <c r="BB29" s="40">
        <v>7</v>
      </c>
      <c r="BC29" s="40"/>
      <c r="BD29" s="40">
        <v>8</v>
      </c>
      <c r="BE29" s="40">
        <v>7</v>
      </c>
      <c r="BF29" s="40"/>
      <c r="BG29" s="40">
        <v>5</v>
      </c>
      <c r="BH29" s="40"/>
      <c r="BI29" s="40">
        <v>5</v>
      </c>
      <c r="BJ29" s="40">
        <v>9</v>
      </c>
      <c r="BK29" s="40">
        <v>9</v>
      </c>
      <c r="BL29" s="40">
        <v>10</v>
      </c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58" t="s">
        <v>88</v>
      </c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6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8" t="s">
        <v>88</v>
      </c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6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6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8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6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8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6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1" t="s">
        <v>72</v>
      </c>
      <c r="C33" s="362"/>
      <c r="D33" s="362"/>
      <c r="E33" s="362"/>
      <c r="F33" s="39">
        <v>2.5000000000000001E-2</v>
      </c>
      <c r="G33" s="363"/>
      <c r="H33" s="364"/>
      <c r="I33" s="364"/>
      <c r="J33" s="364"/>
      <c r="K33" s="364"/>
      <c r="L33" s="364"/>
      <c r="M33" s="365"/>
      <c r="N33" s="41">
        <f>N29*$F33</f>
        <v>0.22500000000000001</v>
      </c>
      <c r="O33" s="41">
        <f t="shared" ref="O33:AK33" si="10">O29*$F33</f>
        <v>0.2</v>
      </c>
      <c r="P33" s="41">
        <f t="shared" si="10"/>
        <v>0.2</v>
      </c>
      <c r="Q33" s="41">
        <f t="shared" si="10"/>
        <v>0.2</v>
      </c>
      <c r="R33" s="41">
        <f t="shared" si="10"/>
        <v>0.22500000000000001</v>
      </c>
      <c r="S33" s="41">
        <f t="shared" si="10"/>
        <v>0.25</v>
      </c>
      <c r="T33" s="41">
        <f t="shared" si="10"/>
        <v>0.25</v>
      </c>
      <c r="U33" s="41">
        <f t="shared" si="10"/>
        <v>0.125</v>
      </c>
      <c r="V33" s="41">
        <f t="shared" si="10"/>
        <v>0.2</v>
      </c>
      <c r="W33" s="41">
        <f t="shared" si="10"/>
        <v>0.125</v>
      </c>
      <c r="X33" s="41">
        <f t="shared" si="10"/>
        <v>0.25</v>
      </c>
      <c r="Y33" s="41">
        <f t="shared" si="10"/>
        <v>0.22500000000000001</v>
      </c>
      <c r="Z33" s="41">
        <f t="shared" si="10"/>
        <v>0.22500000000000001</v>
      </c>
      <c r="AA33" s="41">
        <f t="shared" si="10"/>
        <v>0.22500000000000001</v>
      </c>
      <c r="AB33" s="41">
        <f t="shared" si="10"/>
        <v>0</v>
      </c>
      <c r="AC33" s="41">
        <f t="shared" si="10"/>
        <v>0.25</v>
      </c>
      <c r="AD33" s="41">
        <f t="shared" si="10"/>
        <v>0.22500000000000001</v>
      </c>
      <c r="AE33" s="41">
        <f t="shared" si="10"/>
        <v>0.17500000000000002</v>
      </c>
      <c r="AF33" s="41">
        <f t="shared" si="10"/>
        <v>0.2</v>
      </c>
      <c r="AG33" s="41">
        <f t="shared" si="10"/>
        <v>0.2</v>
      </c>
      <c r="AH33" s="41">
        <f t="shared" si="10"/>
        <v>0.17500000000000002</v>
      </c>
      <c r="AI33" s="41">
        <f t="shared" si="10"/>
        <v>0.2</v>
      </c>
      <c r="AJ33" s="41">
        <f t="shared" si="10"/>
        <v>0.2</v>
      </c>
      <c r="AK33" s="41">
        <f t="shared" si="10"/>
        <v>0</v>
      </c>
      <c r="AP33" s="366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5"/>
      <c r="BB33" s="41">
        <f t="shared" ref="BB33:BY33" si="11">BB29*$F33</f>
        <v>0.17500000000000002</v>
      </c>
      <c r="BC33" s="41">
        <f t="shared" si="11"/>
        <v>0</v>
      </c>
      <c r="BD33" s="41">
        <f t="shared" si="11"/>
        <v>0.2</v>
      </c>
      <c r="BE33" s="41">
        <f t="shared" si="11"/>
        <v>0.17500000000000002</v>
      </c>
      <c r="BF33" s="41">
        <f t="shared" si="11"/>
        <v>0</v>
      </c>
      <c r="BG33" s="41">
        <f t="shared" si="11"/>
        <v>0.125</v>
      </c>
      <c r="BH33" s="41">
        <f t="shared" si="11"/>
        <v>0</v>
      </c>
      <c r="BI33" s="41">
        <f t="shared" si="11"/>
        <v>0.125</v>
      </c>
      <c r="BJ33" s="41">
        <f t="shared" si="11"/>
        <v>0.22500000000000001</v>
      </c>
      <c r="BK33" s="41">
        <f t="shared" si="11"/>
        <v>0.22500000000000001</v>
      </c>
      <c r="BL33" s="41">
        <f t="shared" si="11"/>
        <v>0.25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67" t="s">
        <v>19</v>
      </c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52">
        <f>N8+N13+N18+N23+N28+N33</f>
        <v>1.1000000000000001</v>
      </c>
      <c r="O34" s="52">
        <f t="shared" ref="O34:AK34" si="12">O8+O13+O18+O23+O28+O33</f>
        <v>0.95</v>
      </c>
      <c r="P34" s="52">
        <f t="shared" si="12"/>
        <v>0.77500000000000013</v>
      </c>
      <c r="Q34" s="52">
        <f t="shared" si="12"/>
        <v>0.875</v>
      </c>
      <c r="R34" s="52">
        <f t="shared" si="12"/>
        <v>1.425</v>
      </c>
      <c r="S34" s="52">
        <f t="shared" si="12"/>
        <v>1.325</v>
      </c>
      <c r="T34" s="52">
        <f t="shared" si="12"/>
        <v>1.1500000000000001</v>
      </c>
      <c r="U34" s="52">
        <f t="shared" si="12"/>
        <v>1.175</v>
      </c>
      <c r="V34" s="52">
        <f t="shared" si="12"/>
        <v>1.05</v>
      </c>
      <c r="W34" s="52">
        <f t="shared" si="12"/>
        <v>0.97500000000000009</v>
      </c>
      <c r="X34" s="52">
        <f t="shared" si="12"/>
        <v>1.2250000000000001</v>
      </c>
      <c r="Y34" s="52">
        <f t="shared" si="12"/>
        <v>1.175</v>
      </c>
      <c r="Z34" s="52">
        <f t="shared" si="12"/>
        <v>1.2500000000000002</v>
      </c>
      <c r="AA34" s="52">
        <f t="shared" si="12"/>
        <v>0.97499999999999998</v>
      </c>
      <c r="AB34" s="52">
        <f t="shared" si="12"/>
        <v>0</v>
      </c>
      <c r="AC34" s="52">
        <f t="shared" si="12"/>
        <v>1.2749999999999999</v>
      </c>
      <c r="AD34" s="52">
        <f t="shared" si="12"/>
        <v>1.1000000000000001</v>
      </c>
      <c r="AE34" s="52">
        <f t="shared" si="12"/>
        <v>0.92500000000000016</v>
      </c>
      <c r="AF34" s="52">
        <f t="shared" si="12"/>
        <v>1.05</v>
      </c>
      <c r="AG34" s="52">
        <f t="shared" si="12"/>
        <v>1.1499999999999999</v>
      </c>
      <c r="AH34" s="52">
        <f t="shared" si="12"/>
        <v>1.0250000000000001</v>
      </c>
      <c r="AI34" s="52">
        <f t="shared" si="12"/>
        <v>1.075</v>
      </c>
      <c r="AJ34" s="52">
        <f t="shared" si="12"/>
        <v>1.05</v>
      </c>
      <c r="AK34" s="52">
        <f t="shared" si="12"/>
        <v>0</v>
      </c>
      <c r="AP34" s="368" t="s">
        <v>19</v>
      </c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52">
        <f t="shared" ref="BB34:BY34" si="13">BB8+BB13+BB18+BB23+BB28+BB33</f>
        <v>1.0250000000000001</v>
      </c>
      <c r="BC34" s="52">
        <f t="shared" si="13"/>
        <v>0</v>
      </c>
      <c r="BD34" s="52">
        <f t="shared" si="13"/>
        <v>1.05</v>
      </c>
      <c r="BE34" s="52">
        <f t="shared" si="13"/>
        <v>0.82500000000000007</v>
      </c>
      <c r="BF34" s="52">
        <f t="shared" si="13"/>
        <v>0</v>
      </c>
      <c r="BG34" s="52">
        <f t="shared" si="13"/>
        <v>0.9</v>
      </c>
      <c r="BH34" s="52">
        <f t="shared" si="13"/>
        <v>0</v>
      </c>
      <c r="BI34" s="52">
        <f t="shared" si="13"/>
        <v>1.075</v>
      </c>
      <c r="BJ34" s="52">
        <f t="shared" si="13"/>
        <v>0.95000000000000007</v>
      </c>
      <c r="BK34" s="52">
        <f t="shared" si="13"/>
        <v>1.2000000000000002</v>
      </c>
      <c r="BL34" s="52">
        <f t="shared" si="13"/>
        <v>1.25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P10" sqref="P10"/>
    </sheetView>
  </sheetViews>
  <sheetFormatPr baseColWidth="10" defaultColWidth="3.7109375" defaultRowHeight="15"/>
  <sheetData>
    <row r="1" spans="1:47">
      <c r="K1" s="226" t="s">
        <v>71</v>
      </c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3" spans="1:47">
      <c r="B3" s="38">
        <v>1</v>
      </c>
      <c r="C3" s="369" t="s">
        <v>63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47">
      <c r="B4" s="38">
        <v>2</v>
      </c>
      <c r="C4" s="369" t="s">
        <v>64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1:47">
      <c r="B5" s="38">
        <v>3</v>
      </c>
      <c r="C5" s="369" t="s">
        <v>65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8" spans="1:47" ht="15.75" thickBot="1">
      <c r="A8" s="370" t="s">
        <v>62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1"/>
      <c r="AK8" s="371"/>
      <c r="AL8" s="371"/>
      <c r="AM8" s="371"/>
      <c r="AN8" s="371"/>
      <c r="AO8" s="371"/>
      <c r="AP8" s="371"/>
      <c r="AQ8" s="371"/>
      <c r="AR8" s="371"/>
      <c r="AS8" s="181"/>
      <c r="AT8" s="181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>
        <v>4.3</v>
      </c>
      <c r="C10" s="77">
        <v>5.7</v>
      </c>
      <c r="D10" s="77">
        <v>3.6</v>
      </c>
      <c r="E10" s="77">
        <v>4.3</v>
      </c>
      <c r="F10" s="77">
        <v>5</v>
      </c>
      <c r="G10" s="77">
        <v>2.9</v>
      </c>
      <c r="H10" s="77">
        <v>2.9</v>
      </c>
      <c r="I10" s="77">
        <v>5</v>
      </c>
      <c r="J10" s="77">
        <v>2.9</v>
      </c>
      <c r="K10" s="77">
        <v>5</v>
      </c>
      <c r="L10" s="77">
        <v>5</v>
      </c>
      <c r="M10" s="77">
        <v>1.4</v>
      </c>
      <c r="N10" s="77">
        <v>2.9</v>
      </c>
      <c r="O10" s="77">
        <v>2.9</v>
      </c>
      <c r="P10" s="77"/>
      <c r="Q10" s="77">
        <v>5</v>
      </c>
      <c r="R10" s="77">
        <v>5</v>
      </c>
      <c r="S10" s="77">
        <v>2.9</v>
      </c>
      <c r="T10" s="77">
        <v>2.1</v>
      </c>
      <c r="U10" s="77">
        <v>2.9</v>
      </c>
      <c r="V10" s="77">
        <v>4.3</v>
      </c>
      <c r="W10" s="77">
        <v>4.3</v>
      </c>
      <c r="X10" s="77">
        <v>2.9</v>
      </c>
      <c r="Y10" s="77">
        <v>5</v>
      </c>
      <c r="Z10" s="77">
        <v>2.1</v>
      </c>
      <c r="AA10" s="77"/>
      <c r="AB10" s="77">
        <v>2.1</v>
      </c>
      <c r="AC10" s="77">
        <v>4.3</v>
      </c>
      <c r="AD10" s="77"/>
      <c r="AE10" s="77"/>
      <c r="AF10" s="77"/>
      <c r="AG10" s="77">
        <v>6.4</v>
      </c>
      <c r="AH10" s="77">
        <v>4.3</v>
      </c>
      <c r="AI10" s="77">
        <v>2.1</v>
      </c>
      <c r="AJ10" s="77">
        <v>2.9</v>
      </c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66</v>
      </c>
      <c r="B13" s="56">
        <f>B10*0.2+B11*0.05+B12*0.05</f>
        <v>0.86</v>
      </c>
      <c r="C13" s="56">
        <f t="shared" ref="C13:AQ13" si="0">C10*0.2+C11*0.05+C12*0.05</f>
        <v>1.1400000000000001</v>
      </c>
      <c r="D13" s="56">
        <f t="shared" si="0"/>
        <v>0.72000000000000008</v>
      </c>
      <c r="E13" s="56">
        <f t="shared" si="0"/>
        <v>0.86</v>
      </c>
      <c r="F13" s="56">
        <f t="shared" si="0"/>
        <v>1</v>
      </c>
      <c r="G13" s="56">
        <f t="shared" si="0"/>
        <v>0.57999999999999996</v>
      </c>
      <c r="H13" s="56">
        <f t="shared" si="0"/>
        <v>0.57999999999999996</v>
      </c>
      <c r="I13" s="56">
        <f t="shared" si="0"/>
        <v>1</v>
      </c>
      <c r="J13" s="56">
        <f t="shared" si="0"/>
        <v>0.57999999999999996</v>
      </c>
      <c r="K13" s="56">
        <f t="shared" si="0"/>
        <v>1</v>
      </c>
      <c r="L13" s="56">
        <f t="shared" si="0"/>
        <v>1</v>
      </c>
      <c r="M13" s="56">
        <f t="shared" si="0"/>
        <v>0.27999999999999997</v>
      </c>
      <c r="N13" s="56">
        <f t="shared" si="0"/>
        <v>0.57999999999999996</v>
      </c>
      <c r="O13" s="56">
        <f t="shared" si="0"/>
        <v>0.57999999999999996</v>
      </c>
      <c r="P13" s="56">
        <f t="shared" si="0"/>
        <v>0</v>
      </c>
      <c r="Q13" s="56">
        <f t="shared" si="0"/>
        <v>1</v>
      </c>
      <c r="R13" s="56">
        <f t="shared" si="0"/>
        <v>1</v>
      </c>
      <c r="S13" s="56">
        <f t="shared" si="0"/>
        <v>0.57999999999999996</v>
      </c>
      <c r="T13" s="56">
        <f t="shared" si="0"/>
        <v>0.42000000000000004</v>
      </c>
      <c r="U13" s="56">
        <f t="shared" si="0"/>
        <v>0.57999999999999996</v>
      </c>
      <c r="V13" s="56">
        <f t="shared" si="0"/>
        <v>0.86</v>
      </c>
      <c r="W13" s="56">
        <f t="shared" si="0"/>
        <v>0.86</v>
      </c>
      <c r="X13" s="56">
        <f t="shared" si="0"/>
        <v>0.57999999999999996</v>
      </c>
      <c r="Y13" s="56">
        <f t="shared" si="0"/>
        <v>1</v>
      </c>
      <c r="Z13" s="56">
        <f t="shared" si="0"/>
        <v>0.42000000000000004</v>
      </c>
      <c r="AA13" s="56">
        <f t="shared" si="0"/>
        <v>0</v>
      </c>
      <c r="AB13" s="56">
        <f t="shared" si="0"/>
        <v>0.42000000000000004</v>
      </c>
      <c r="AC13" s="56">
        <f t="shared" si="0"/>
        <v>0.86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1.2800000000000002</v>
      </c>
      <c r="AH13" s="56">
        <f t="shared" si="0"/>
        <v>0.86</v>
      </c>
      <c r="AI13" s="56">
        <f t="shared" si="0"/>
        <v>0.42000000000000004</v>
      </c>
      <c r="AJ13" s="56">
        <f t="shared" si="0"/>
        <v>0.57999999999999996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L12" sqref="L12"/>
    </sheetView>
  </sheetViews>
  <sheetFormatPr baseColWidth="10" defaultColWidth="3.5703125" defaultRowHeight="15"/>
  <cols>
    <col min="1" max="2" width="3.5703125" style="58"/>
    <col min="3" max="48" width="4.28515625" style="58" customWidth="1"/>
    <col min="49" max="16384" width="3.5703125" style="58"/>
  </cols>
  <sheetData>
    <row r="1" spans="1:48">
      <c r="A1" s="372" t="s">
        <v>107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58" t="s">
        <v>109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58" t="s">
        <v>108</v>
      </c>
      <c r="B4" s="62"/>
      <c r="C4" s="65">
        <f>'REVISION DE CUADERNO COTEJO '!N34</f>
        <v>1.4750000000000001</v>
      </c>
      <c r="D4" s="66">
        <f>'REVISION DE CUADERNO COTEJO '!O34</f>
        <v>1.1000000000000001</v>
      </c>
      <c r="E4" s="66">
        <f>'REVISION DE CUADERNO COTEJO '!P34</f>
        <v>1.4750000000000001</v>
      </c>
      <c r="F4" s="66">
        <f>'REVISION DE CUADERNO COTEJO '!Q34</f>
        <v>1.4750000000000001</v>
      </c>
      <c r="G4" s="66">
        <f>'REVISION DE CUADERNO COTEJO '!R34</f>
        <v>1.45</v>
      </c>
      <c r="H4" s="66">
        <f>'REVISION DE CUADERNO COTEJO '!S34</f>
        <v>1.45</v>
      </c>
      <c r="I4" s="66">
        <f>'REVISION DE CUADERNO COTEJO '!T34</f>
        <v>0</v>
      </c>
      <c r="J4" s="66">
        <f>'REVISION DE CUADERNO COTEJO '!U34</f>
        <v>1</v>
      </c>
      <c r="K4" s="66">
        <f>'REVISION DE CUADERNO COTEJO '!V34</f>
        <v>0</v>
      </c>
      <c r="L4" s="66">
        <f>'REVISION DE CUADERNO COTEJO '!W34</f>
        <v>1.2250000000000001</v>
      </c>
      <c r="M4" s="66">
        <f>'REVISION DE CUADERNO COTEJO '!X34</f>
        <v>1.2750000000000001</v>
      </c>
      <c r="N4" s="66">
        <f>'REVISION DE CUADERNO COTEJO '!Y34</f>
        <v>1.35</v>
      </c>
      <c r="O4" s="66">
        <f>'REVISION DE CUADERNO COTEJO '!Z34</f>
        <v>1.1500000000000001</v>
      </c>
      <c r="P4" s="66">
        <f>'REVISION DE CUADERNO COTEJO '!AA34</f>
        <v>1.2249999999999999</v>
      </c>
      <c r="Q4" s="66">
        <f>'REVISION DE CUADERNO COTEJO '!AB34</f>
        <v>0</v>
      </c>
      <c r="R4" s="66">
        <f>'REVISION DE CUADERNO COTEJO '!AC34</f>
        <v>1.2750000000000001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1.325</v>
      </c>
      <c r="V4" s="66">
        <f>'REVISION DE CUADERNO COTEJO '!AG34</f>
        <v>1.5</v>
      </c>
      <c r="W4" s="66">
        <f>'REVISION DE CUADERNO COTEJO '!AH34</f>
        <v>1.0750000000000002</v>
      </c>
      <c r="X4" s="66">
        <f>'REVISION DE CUADERNO COTEJO '!AI34</f>
        <v>1.4750000000000001</v>
      </c>
      <c r="Y4" s="66">
        <f>'REVISION DE CUADERNO COTEJO '!AJ34</f>
        <v>1.4249999999999998</v>
      </c>
      <c r="Z4" s="66">
        <f>'REVISION DE CUADERNO COTEJO '!AK34</f>
        <v>1.2749999999999999</v>
      </c>
      <c r="AA4" s="66">
        <f>'REVISION DE CUADERNO COTEJO '!BB34</f>
        <v>1.175</v>
      </c>
      <c r="AB4" s="66">
        <f>'REVISION DE CUADERNO COTEJO '!BC34</f>
        <v>1.1250000000000002</v>
      </c>
      <c r="AC4" s="66">
        <f>'REVISION DE CUADERNO COTEJO '!BD34</f>
        <v>1.5</v>
      </c>
      <c r="AD4" s="66">
        <f>'REVISION DE CUADERNO COTEJO '!BE34</f>
        <v>1.3499999999999999</v>
      </c>
      <c r="AE4" s="66">
        <f>'REVISION DE CUADERNO COTEJO '!BF34</f>
        <v>0</v>
      </c>
      <c r="AF4" s="66">
        <f>'REVISION DE CUADERNO COTEJO '!BG34</f>
        <v>1.375</v>
      </c>
      <c r="AG4" s="66">
        <f>'REVISION DE CUADERNO COTEJO '!BH34</f>
        <v>0</v>
      </c>
      <c r="AH4" s="66">
        <f>'REVISION DE CUADERNO COTEJO '!BI34</f>
        <v>1.1000000000000001</v>
      </c>
      <c r="AI4" s="66">
        <f>'REVISION DE CUADERNO COTEJO '!BJ34</f>
        <v>1.3250000000000002</v>
      </c>
      <c r="AJ4" s="66">
        <f>'REVISION DE CUADERNO COTEJO '!BK34</f>
        <v>0</v>
      </c>
      <c r="AK4" s="66">
        <f>'REVISION DE CUADERNO COTEJO '!BL34</f>
        <v>1.2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58" t="s">
        <v>110</v>
      </c>
      <c r="B5" s="62"/>
      <c r="C5" s="68">
        <f>'EXPOSICION TERMO.'!M34</f>
        <v>0.96000000000000008</v>
      </c>
      <c r="D5" s="69">
        <f>'EXPOSICION TERMO.'!N34</f>
        <v>0.44</v>
      </c>
      <c r="E5" s="69">
        <f>'EXPOSICION TERMO.'!O34</f>
        <v>1.24</v>
      </c>
      <c r="F5" s="69">
        <f>'EXPOSICION TERMO.'!P34</f>
        <v>0.36</v>
      </c>
      <c r="G5" s="69">
        <f>'EXPOSICION TERMO.'!Q34</f>
        <v>1.6</v>
      </c>
      <c r="H5" s="69">
        <f>'EXPOSICION TERMO.'!R34</f>
        <v>0.6</v>
      </c>
      <c r="I5" s="69">
        <f>'EXPOSICION TERMO.'!S34</f>
        <v>0.44</v>
      </c>
      <c r="J5" s="69">
        <f>'EXPOSICION TERMO.'!T34</f>
        <v>1.6</v>
      </c>
      <c r="K5" s="69">
        <f>'EXPOSICION TERMO.'!U34</f>
        <v>0.96000000000000008</v>
      </c>
      <c r="L5" s="69">
        <f>'EXPOSICION TERMO.'!V34</f>
        <v>0</v>
      </c>
      <c r="M5" s="69">
        <f>'EXPOSICION TERMO.'!W34</f>
        <v>0</v>
      </c>
      <c r="N5" s="69">
        <f>'EXPOSICION TERMO.'!X34</f>
        <v>0.44</v>
      </c>
      <c r="O5" s="69">
        <f>'EXPOSICION TERMO.'!Y34</f>
        <v>0.96000000000000008</v>
      </c>
      <c r="P5" s="69">
        <f>'EXPOSICION TERMO.'!Z34</f>
        <v>1.6</v>
      </c>
      <c r="Q5" s="69">
        <f>'EXPOSICION TERMO.'!AA34</f>
        <v>0</v>
      </c>
      <c r="R5" s="69">
        <f>'EXPOSICION TERMO.'!AB34</f>
        <v>0</v>
      </c>
      <c r="S5" s="69">
        <f>'EXPOSICION TERMO.'!AF34</f>
        <v>0.96000000000000008</v>
      </c>
      <c r="T5" s="69">
        <f>'EXPOSICION TERMO.'!AG34</f>
        <v>0</v>
      </c>
      <c r="U5" s="69">
        <f>'EXPOSICION TERMO.'!AH34</f>
        <v>0</v>
      </c>
      <c r="V5" s="69">
        <f>'EXPOSICION TERMO.'!AI34</f>
        <v>1.6</v>
      </c>
      <c r="W5" s="69">
        <f>'EXPOSICION TERMO.'!AJ34</f>
        <v>0.6</v>
      </c>
      <c r="X5" s="69">
        <f>'EXPOSICION TERMO.'!AK34</f>
        <v>0</v>
      </c>
      <c r="Y5" s="69">
        <f>'EXPOSICION TERMO.'!AL34</f>
        <v>0</v>
      </c>
      <c r="Z5" s="69">
        <f>'EXPOSICION TERMO.'!AM34</f>
        <v>0</v>
      </c>
      <c r="AA5" s="69">
        <f>'EXPOSICION TERMO.'!AN34</f>
        <v>0.6</v>
      </c>
      <c r="AB5" s="69">
        <f>'EXPOSICION TERMO.'!AO34</f>
        <v>0</v>
      </c>
      <c r="AC5" s="69">
        <f>'EXPOSICION TERMO.'!AP34</f>
        <v>0.44</v>
      </c>
      <c r="AD5" s="69">
        <f>'EXPOSICION TERMO.'!AQ34</f>
        <v>0</v>
      </c>
      <c r="AE5" s="69">
        <f>'EXPOSICION TERMO.'!AR34</f>
        <v>0</v>
      </c>
      <c r="AF5" s="69">
        <f>'EXPOSICION TERMO.'!AS34</f>
        <v>0</v>
      </c>
      <c r="AG5" s="69">
        <f>'EXPOSICION TERMO.'!AT34</f>
        <v>0</v>
      </c>
      <c r="AH5" s="69">
        <f>'EXPOSICION TERMO.'!AU34</f>
        <v>0.6</v>
      </c>
      <c r="AI5" s="69">
        <f>'EXPOSICION TERMO.'!AV34</f>
        <v>0.44</v>
      </c>
      <c r="AJ5" s="69">
        <f>'EXPOSICION TERMO.'!AW34</f>
        <v>0</v>
      </c>
      <c r="AK5" s="69">
        <f>'EXPOSICION TERMO.'!AX34</f>
        <v>0.96000000000000008</v>
      </c>
      <c r="AL5" s="69">
        <f>'EXPOSICION TERMO.'!AY34</f>
        <v>0</v>
      </c>
      <c r="AM5" s="69">
        <f>'EXPOSICION TERMO.'!AZ34</f>
        <v>0</v>
      </c>
      <c r="AN5" s="69">
        <f>'EXPOSICION TERMO.'!BA34</f>
        <v>0</v>
      </c>
      <c r="AO5" s="69">
        <f>'EXPOSICION TERMO.'!BB34</f>
        <v>0</v>
      </c>
      <c r="AP5" s="69">
        <f>'EXPOSICION TERMO.'!BC34</f>
        <v>0</v>
      </c>
      <c r="AQ5" s="69">
        <f>'EXPOSICION TERMO.'!BD34</f>
        <v>0</v>
      </c>
      <c r="AR5" s="69">
        <f>'EXPOSICION TERMO.'!BE34</f>
        <v>0</v>
      </c>
      <c r="AS5" s="69">
        <f>'EXPOSICION TERMO.'!BF34</f>
        <v>0</v>
      </c>
      <c r="AT5" s="69">
        <f>'EXPOSICION TERMO.'!BG34</f>
        <v>0</v>
      </c>
      <c r="AU5" s="69">
        <f>'EXPOSICION TERMO.'!BH34</f>
        <v>0</v>
      </c>
      <c r="AV5" s="70">
        <f>'EXPOSICION TERMO.'!BI34</f>
        <v>0</v>
      </c>
    </row>
    <row r="6" spans="1:48">
      <c r="A6" s="58" t="s">
        <v>92</v>
      </c>
      <c r="B6" s="62"/>
      <c r="C6" s="71">
        <f>'MAQUETA DE EST. Y DIN.'!N34</f>
        <v>1.3988</v>
      </c>
      <c r="D6" s="72">
        <f>'MAQUETA DE EST. Y DIN.'!O34</f>
        <v>1.7818000000000001</v>
      </c>
      <c r="E6" s="72">
        <f>'MAQUETA DE EST. Y DIN.'!P34</f>
        <v>1.7484999999999999</v>
      </c>
      <c r="F6" s="72">
        <f>'MAQUETA DE EST. Y DIN.'!Q34</f>
        <v>0</v>
      </c>
      <c r="G6" s="72">
        <f>'MAQUETA DE EST. Y DIN.'!R34</f>
        <v>1.7817999999999998</v>
      </c>
      <c r="H6" s="72">
        <f>'MAQUETA DE EST. Y DIN.'!S34</f>
        <v>1.7818000000000001</v>
      </c>
      <c r="I6" s="72">
        <f>'MAQUETA DE EST. Y DIN.'!T34</f>
        <v>1.7818000000000001</v>
      </c>
      <c r="J6" s="72">
        <f>'MAQUETA DE EST. Y DIN.'!U34</f>
        <v>1.7484999999999999</v>
      </c>
      <c r="K6" s="72">
        <f>'MAQUETA DE EST. Y DIN.'!V34</f>
        <v>1.7484999999999999</v>
      </c>
      <c r="L6" s="72">
        <f>'MAQUETA DE EST. Y DIN.'!W34</f>
        <v>1.7817999999999998</v>
      </c>
      <c r="M6" s="72">
        <f>'MAQUETA DE EST. Y DIN.'!X34</f>
        <v>0</v>
      </c>
      <c r="N6" s="72">
        <f>'MAQUETA DE EST. Y DIN.'!Y34</f>
        <v>1.7818000000000001</v>
      </c>
      <c r="O6" s="72">
        <f>'MAQUETA DE EST. Y DIN.'!Z34</f>
        <v>1.1990000000000001</v>
      </c>
      <c r="P6" s="72">
        <f>'MAQUETA DE EST. Y DIN.'!AA34</f>
        <v>1.7484999999999999</v>
      </c>
      <c r="Q6" s="72">
        <f>'MAQUETA DE EST. Y DIN.'!AB34</f>
        <v>0</v>
      </c>
      <c r="R6" s="72">
        <f>'MAQUETA DE EST. Y DIN.'!AC34</f>
        <v>1.7817999999999998</v>
      </c>
      <c r="S6" s="72">
        <f>'MAQUETA DE EST. Y DIN.'!AD34</f>
        <v>1.1990000000000001</v>
      </c>
      <c r="T6" s="72">
        <f>'MAQUETA DE EST. Y DIN.'!AE34</f>
        <v>0</v>
      </c>
      <c r="U6" s="72">
        <f>'MAQUETA DE EST. Y DIN.'!AF34</f>
        <v>0</v>
      </c>
      <c r="V6" s="72">
        <f>'MAQUETA DE EST. Y DIN.'!AG34</f>
        <v>1.7817999999999998</v>
      </c>
      <c r="W6" s="72">
        <f>'MAQUETA DE EST. Y DIN.'!AH34</f>
        <v>1.1990000000000001</v>
      </c>
      <c r="X6" s="72">
        <f>'MAQUETA DE EST. Y DIN.'!AI34</f>
        <v>1.3988</v>
      </c>
      <c r="Y6" s="72">
        <f>'MAQUETA DE EST. Y DIN.'!AJ34</f>
        <v>0</v>
      </c>
      <c r="Z6" s="72">
        <f>'MAQUETA DE EST. Y DIN.'!AK34</f>
        <v>1.3988</v>
      </c>
      <c r="AA6" s="72">
        <f>'MAQUETA DE EST. Y DIN.'!BB34</f>
        <v>1.7818000000000001</v>
      </c>
      <c r="AB6" s="72">
        <f>'MAQUETA DE EST. Y DIN.'!BC34</f>
        <v>1.7817999999999998</v>
      </c>
      <c r="AC6" s="72">
        <f>'MAQUETA DE EST. Y DIN.'!BD34</f>
        <v>1.7818000000000001</v>
      </c>
      <c r="AD6" s="72">
        <f>'MAQUETA DE EST. Y DIN.'!BE34</f>
        <v>1.3988</v>
      </c>
      <c r="AE6" s="72">
        <f>'MAQUETA DE EST. Y DIN.'!BF34</f>
        <v>0</v>
      </c>
      <c r="AF6" s="72">
        <f>'MAQUETA DE EST. Y DIN.'!BG34</f>
        <v>0</v>
      </c>
      <c r="AG6" s="72">
        <f>'MAQUETA DE EST. Y DIN.'!BH34</f>
        <v>0</v>
      </c>
      <c r="AH6" s="72">
        <f>'MAQUETA DE EST. Y DIN.'!BI34</f>
        <v>1.7818000000000001</v>
      </c>
      <c r="AI6" s="72">
        <f>'MAQUETA DE EST. Y DIN.'!BJ34</f>
        <v>1.7818000000000001</v>
      </c>
      <c r="AJ6" s="72">
        <f>'MAQUETA DE EST. Y DIN.'!BK34</f>
        <v>0</v>
      </c>
      <c r="AK6" s="72">
        <f>'MAQUETA DE EST. Y DIN.'!BL34</f>
        <v>1.7484999999999999</v>
      </c>
      <c r="AL6" s="72">
        <f>'MAQUETA DE EST. Y DIN.'!BM34</f>
        <v>0</v>
      </c>
      <c r="AM6" s="72">
        <f>'MAQUETA DE EST. Y DIN.'!BN34</f>
        <v>0</v>
      </c>
      <c r="AN6" s="72">
        <f>'MAQUETA DE EST. Y DIN.'!BO34</f>
        <v>0</v>
      </c>
      <c r="AO6" s="72">
        <f>'MAQUETA DE EST. Y DIN.'!BP34</f>
        <v>0</v>
      </c>
      <c r="AP6" s="72">
        <f>'MAQUETA DE EST. Y DIN.'!BQ34</f>
        <v>0</v>
      </c>
      <c r="AQ6" s="72">
        <f>'MAQUETA DE EST. Y DIN.'!BR34</f>
        <v>0</v>
      </c>
      <c r="AR6" s="72">
        <f>'MAQUETA DE EST. Y DIN.'!BS34</f>
        <v>0</v>
      </c>
      <c r="AS6" s="72">
        <f>'MAQUETA DE EST. Y DIN.'!BT34</f>
        <v>0</v>
      </c>
      <c r="AT6" s="72">
        <f>'MAQUETA DE EST. Y DIN.'!BU34</f>
        <v>0</v>
      </c>
      <c r="AU6" s="72">
        <f>'MAQUETA DE EST. Y DIN.'!BV34</f>
        <v>0</v>
      </c>
      <c r="AV6" s="73">
        <f>'MAQUETA DE EST. Y DIN.'!BW34</f>
        <v>0</v>
      </c>
    </row>
    <row r="7" spans="1:48">
      <c r="A7" s="58" t="s">
        <v>111</v>
      </c>
      <c r="B7" s="62"/>
      <c r="C7" s="74">
        <f>'PORTAFOLIO VALORACION'!N34</f>
        <v>1.1000000000000001</v>
      </c>
      <c r="D7" s="75">
        <f>'PORTAFOLIO VALORACION'!O34</f>
        <v>0.95</v>
      </c>
      <c r="E7" s="75">
        <f>'PORTAFOLIO VALORACION'!P34</f>
        <v>0.77500000000000013</v>
      </c>
      <c r="F7" s="75">
        <f>'PORTAFOLIO VALORACION'!Q34</f>
        <v>0.875</v>
      </c>
      <c r="G7" s="75">
        <f>'PORTAFOLIO VALORACION'!R34</f>
        <v>1.425</v>
      </c>
      <c r="H7" s="75">
        <f>'PORTAFOLIO VALORACION'!S34</f>
        <v>1.325</v>
      </c>
      <c r="I7" s="75">
        <f>'PORTAFOLIO VALORACION'!T34</f>
        <v>1.1500000000000001</v>
      </c>
      <c r="J7" s="75">
        <f>'PORTAFOLIO VALORACION'!U34</f>
        <v>1.175</v>
      </c>
      <c r="K7" s="75">
        <f>'PORTAFOLIO VALORACION'!V34</f>
        <v>1.05</v>
      </c>
      <c r="L7" s="75">
        <f>'PORTAFOLIO VALORACION'!W34</f>
        <v>0.97500000000000009</v>
      </c>
      <c r="M7" s="75">
        <f>'PORTAFOLIO VALORACION'!X34</f>
        <v>1.2250000000000001</v>
      </c>
      <c r="N7" s="75">
        <f>'PORTAFOLIO VALORACION'!Y34</f>
        <v>1.175</v>
      </c>
      <c r="O7" s="75">
        <f>'PORTAFOLIO VALORACION'!Z34</f>
        <v>1.2500000000000002</v>
      </c>
      <c r="P7" s="75">
        <f>'PORTAFOLIO VALORACION'!AA34</f>
        <v>0.97499999999999998</v>
      </c>
      <c r="Q7" s="75">
        <f>'PORTAFOLIO VALORACION'!AB34</f>
        <v>0</v>
      </c>
      <c r="R7" s="75">
        <f>'PORTAFOLIO VALORACION'!AC34</f>
        <v>1.2749999999999999</v>
      </c>
      <c r="S7" s="75">
        <f>'PORTAFOLIO VALORACION'!AD34</f>
        <v>1.1000000000000001</v>
      </c>
      <c r="T7" s="75">
        <f>'PORTAFOLIO VALORACION'!AE34</f>
        <v>0.92500000000000016</v>
      </c>
      <c r="U7" s="75">
        <f>'PORTAFOLIO VALORACION'!AF34</f>
        <v>1.05</v>
      </c>
      <c r="V7" s="75">
        <f>'PORTAFOLIO VALORACION'!AG34</f>
        <v>1.1499999999999999</v>
      </c>
      <c r="W7" s="75">
        <f>'PORTAFOLIO VALORACION'!AH34</f>
        <v>1.0250000000000001</v>
      </c>
      <c r="X7" s="75">
        <f>'PORTAFOLIO VALORACION'!AI34</f>
        <v>1.075</v>
      </c>
      <c r="Y7" s="75">
        <f>'PORTAFOLIO VALORACION'!AJ34</f>
        <v>1.05</v>
      </c>
      <c r="Z7" s="75">
        <f>'PORTAFOLIO VALORACION'!AK34</f>
        <v>0</v>
      </c>
      <c r="AA7" s="75">
        <f>'PORTAFOLIO VALORACION'!BB34</f>
        <v>1.0250000000000001</v>
      </c>
      <c r="AB7" s="75">
        <f>'PORTAFOLIO VALORACION'!BC34</f>
        <v>0</v>
      </c>
      <c r="AC7" s="75">
        <f>'PORTAFOLIO VALORACION'!BD34</f>
        <v>1.05</v>
      </c>
      <c r="AD7" s="75">
        <f>'PORTAFOLIO VALORACION'!BE34</f>
        <v>0.82500000000000007</v>
      </c>
      <c r="AE7" s="75">
        <f>'PORTAFOLIO VALORACION'!BF34</f>
        <v>0</v>
      </c>
      <c r="AF7" s="75">
        <f>'PORTAFOLIO VALORACION'!BG34</f>
        <v>0.9</v>
      </c>
      <c r="AG7" s="75">
        <f>'PORTAFOLIO VALORACION'!BH34</f>
        <v>0</v>
      </c>
      <c r="AH7" s="75">
        <f>'PORTAFOLIO VALORACION'!BI34</f>
        <v>1.075</v>
      </c>
      <c r="AI7" s="75">
        <f>'PORTAFOLIO VALORACION'!BJ34</f>
        <v>0.95000000000000007</v>
      </c>
      <c r="AJ7" s="75">
        <f>'PORTAFOLIO VALORACION'!BK34</f>
        <v>1.2000000000000002</v>
      </c>
      <c r="AK7" s="75">
        <f>'PORTAFOLIO VALORACION'!BL34</f>
        <v>1.25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>
        <f>'PORTAFOLIO VALORACION'!BQ34</f>
        <v>0</v>
      </c>
      <c r="AQ7" s="75">
        <f>'PORTAFOLIO VALORACION'!BR34</f>
        <v>0</v>
      </c>
      <c r="AR7" s="75">
        <f>'PORTAFOLIO VALORACION'!BS34</f>
        <v>0</v>
      </c>
      <c r="AS7" s="75">
        <f>'PORTAFOLIO VALORACION'!BT34</f>
        <v>0</v>
      </c>
      <c r="AT7" s="75">
        <f>'PORTAFOLIO VALORACION'!BU34</f>
        <v>0</v>
      </c>
      <c r="AU7" s="75">
        <f>'PORTAFOLIO VALORACION'!BV34</f>
        <v>0</v>
      </c>
      <c r="AV7" s="76">
        <f>'PORTAFOLIO VALORACION'!BW34</f>
        <v>0</v>
      </c>
    </row>
    <row r="8" spans="1:48">
      <c r="A8" s="58" t="s">
        <v>112</v>
      </c>
      <c r="B8" s="62"/>
      <c r="C8" s="86">
        <f>EXAMENES!B13</f>
        <v>0.86</v>
      </c>
      <c r="D8" s="87">
        <f>EXAMENES!C13</f>
        <v>1.1400000000000001</v>
      </c>
      <c r="E8" s="87">
        <f>EXAMENES!D13</f>
        <v>0.72000000000000008</v>
      </c>
      <c r="F8" s="87">
        <f>EXAMENES!E13</f>
        <v>0.86</v>
      </c>
      <c r="G8" s="87">
        <f>EXAMENES!F13</f>
        <v>1</v>
      </c>
      <c r="H8" s="87">
        <f>EXAMENES!G13</f>
        <v>0.57999999999999996</v>
      </c>
      <c r="I8" s="87">
        <f>EXAMENES!H13</f>
        <v>0.57999999999999996</v>
      </c>
      <c r="J8" s="87">
        <f>EXAMENES!I13</f>
        <v>1</v>
      </c>
      <c r="K8" s="87">
        <f>EXAMENES!J13</f>
        <v>0.57999999999999996</v>
      </c>
      <c r="L8" s="87">
        <f>EXAMENES!K13</f>
        <v>1</v>
      </c>
      <c r="M8" s="87">
        <f>EXAMENES!L13</f>
        <v>1</v>
      </c>
      <c r="N8" s="87">
        <f>EXAMENES!M13</f>
        <v>0.27999999999999997</v>
      </c>
      <c r="O8" s="87">
        <f>EXAMENES!N13</f>
        <v>0.57999999999999996</v>
      </c>
      <c r="P8" s="87">
        <f>EXAMENES!O13</f>
        <v>0.57999999999999996</v>
      </c>
      <c r="Q8" s="87">
        <f>EXAMENES!P13</f>
        <v>0</v>
      </c>
      <c r="R8" s="87">
        <f>EXAMENES!Q13</f>
        <v>1</v>
      </c>
      <c r="S8" s="87">
        <f>EXAMENES!R13</f>
        <v>1</v>
      </c>
      <c r="T8" s="87">
        <f>EXAMENES!S13</f>
        <v>0.57999999999999996</v>
      </c>
      <c r="U8" s="87">
        <f>EXAMENES!T13</f>
        <v>0.42000000000000004</v>
      </c>
      <c r="V8" s="87">
        <f>EXAMENES!U13</f>
        <v>0.57999999999999996</v>
      </c>
      <c r="W8" s="87">
        <f>EXAMENES!V13</f>
        <v>0.86</v>
      </c>
      <c r="X8" s="87">
        <f>EXAMENES!W13</f>
        <v>0.86</v>
      </c>
      <c r="Y8" s="87">
        <f>EXAMENES!X13</f>
        <v>0.57999999999999996</v>
      </c>
      <c r="Z8" s="87">
        <f>EXAMENES!Y13</f>
        <v>1</v>
      </c>
      <c r="AA8" s="87">
        <f>EXAMENES!Z13</f>
        <v>0.42000000000000004</v>
      </c>
      <c r="AB8" s="87">
        <f>EXAMENES!AA13</f>
        <v>0</v>
      </c>
      <c r="AC8" s="87">
        <f>EXAMENES!AB13</f>
        <v>0.42000000000000004</v>
      </c>
      <c r="AD8" s="87">
        <f>EXAMENES!AC13</f>
        <v>0.86</v>
      </c>
      <c r="AE8" s="87">
        <f>EXAMENES!AD13</f>
        <v>0</v>
      </c>
      <c r="AF8" s="87">
        <f>EXAMENES!AE13</f>
        <v>0</v>
      </c>
      <c r="AG8" s="87">
        <f>EXAMENES!AF13</f>
        <v>0</v>
      </c>
      <c r="AH8" s="87">
        <f>EXAMENES!AG13</f>
        <v>1.2800000000000002</v>
      </c>
      <c r="AI8" s="87">
        <f>EXAMENES!AH13</f>
        <v>0.86</v>
      </c>
      <c r="AJ8" s="87">
        <f>EXAMENES!AI13</f>
        <v>0.42000000000000004</v>
      </c>
      <c r="AK8" s="87">
        <f>EXAMENES!AJ13</f>
        <v>0.57999999999999996</v>
      </c>
      <c r="AL8" s="87">
        <f>EXAMENES!AK13</f>
        <v>0</v>
      </c>
      <c r="AM8" s="87">
        <f>EXAMENES!AL13</f>
        <v>0</v>
      </c>
      <c r="AN8" s="87">
        <f>EXAMENES!AM13</f>
        <v>0</v>
      </c>
      <c r="AO8" s="87">
        <f>EXAMENES!AN13</f>
        <v>0</v>
      </c>
      <c r="AP8" s="87">
        <f>EXAMENES!AO13</f>
        <v>0</v>
      </c>
      <c r="AQ8" s="87">
        <f>EXAMENES!AP13</f>
        <v>0</v>
      </c>
      <c r="AR8" s="87">
        <f>EXAMENES!AQ13</f>
        <v>0</v>
      </c>
      <c r="AS8" s="87">
        <f>EXAMENES!AR13</f>
        <v>0</v>
      </c>
      <c r="AT8" s="87">
        <f>EXAMENES!AS13</f>
        <v>0</v>
      </c>
      <c r="AU8" s="87">
        <f>EXAMENES!AT13</f>
        <v>0</v>
      </c>
      <c r="AV8" s="88">
        <f>EXAMENES!AU13</f>
        <v>0</v>
      </c>
    </row>
    <row r="9" spans="1:48">
      <c r="A9" s="84"/>
      <c r="B9" s="6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</row>
    <row r="10" spans="1:48">
      <c r="A10" s="84" t="s">
        <v>210</v>
      </c>
      <c r="B10" s="62"/>
      <c r="C10" s="90">
        <v>1</v>
      </c>
      <c r="D10" s="90"/>
      <c r="E10" s="90">
        <v>1</v>
      </c>
      <c r="F10" s="90">
        <v>1</v>
      </c>
      <c r="G10" s="90">
        <v>1</v>
      </c>
      <c r="H10" s="90">
        <v>1</v>
      </c>
      <c r="I10" s="90">
        <v>1</v>
      </c>
      <c r="J10" s="90">
        <v>1</v>
      </c>
      <c r="K10" s="90">
        <v>1</v>
      </c>
      <c r="L10" s="90">
        <v>1</v>
      </c>
      <c r="M10" s="90"/>
      <c r="N10" s="90">
        <v>1</v>
      </c>
      <c r="O10" s="90">
        <v>1</v>
      </c>
      <c r="P10" s="90">
        <v>1</v>
      </c>
      <c r="Q10" s="90"/>
      <c r="R10" s="90"/>
      <c r="S10" s="90">
        <v>1</v>
      </c>
      <c r="T10" s="90"/>
      <c r="U10" s="90">
        <v>1</v>
      </c>
      <c r="V10" s="90">
        <v>1</v>
      </c>
      <c r="W10" s="90">
        <v>1</v>
      </c>
      <c r="X10" s="90">
        <v>1</v>
      </c>
      <c r="Y10" s="90">
        <v>1</v>
      </c>
      <c r="Z10" s="90">
        <v>1</v>
      </c>
      <c r="AA10" s="90">
        <v>1</v>
      </c>
      <c r="AB10" s="90"/>
      <c r="AC10" s="90">
        <v>1</v>
      </c>
      <c r="AD10" s="90">
        <v>1</v>
      </c>
      <c r="AE10" s="90"/>
      <c r="AF10" s="90"/>
      <c r="AG10" s="90"/>
      <c r="AH10" s="90">
        <v>1</v>
      </c>
      <c r="AI10" s="90">
        <v>1</v>
      </c>
      <c r="AJ10" s="90"/>
      <c r="AK10" s="90">
        <v>1</v>
      </c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</row>
    <row r="11" spans="1:48">
      <c r="A11" s="85" t="s">
        <v>212</v>
      </c>
      <c r="B11" s="62"/>
      <c r="C11" s="92">
        <v>0.8</v>
      </c>
      <c r="D11" s="92">
        <v>0.6</v>
      </c>
      <c r="E11" s="92">
        <v>0.9</v>
      </c>
      <c r="F11" s="92">
        <v>0.9</v>
      </c>
      <c r="G11" s="92">
        <v>0.9</v>
      </c>
      <c r="H11" s="92">
        <v>0.8</v>
      </c>
      <c r="I11" s="92">
        <v>0.9</v>
      </c>
      <c r="J11" s="92">
        <v>0.9</v>
      </c>
      <c r="K11" s="92">
        <v>0.8</v>
      </c>
      <c r="L11" s="92">
        <v>0.7</v>
      </c>
      <c r="M11" s="92">
        <v>0.7</v>
      </c>
      <c r="N11" s="92">
        <v>0.9</v>
      </c>
      <c r="O11" s="92">
        <v>0.8</v>
      </c>
      <c r="P11" s="92">
        <v>0.8</v>
      </c>
      <c r="Q11" s="92"/>
      <c r="R11" s="92">
        <v>0.8</v>
      </c>
      <c r="S11" s="92">
        <v>0.8</v>
      </c>
      <c r="T11" s="92">
        <v>0.6</v>
      </c>
      <c r="U11" s="92">
        <v>0.8</v>
      </c>
      <c r="V11" s="92">
        <v>0.8</v>
      </c>
      <c r="W11" s="92">
        <v>0.7</v>
      </c>
      <c r="X11" s="92">
        <v>0.7</v>
      </c>
      <c r="Y11" s="92">
        <v>0.9</v>
      </c>
      <c r="Z11" s="92">
        <v>0.7</v>
      </c>
      <c r="AA11" s="92">
        <v>0.9</v>
      </c>
      <c r="AB11" s="92">
        <v>0.6</v>
      </c>
      <c r="AC11" s="92">
        <v>0.8</v>
      </c>
      <c r="AD11" s="92">
        <v>0.8</v>
      </c>
      <c r="AE11" s="92" t="s">
        <v>213</v>
      </c>
      <c r="AF11" s="92">
        <v>0.6</v>
      </c>
      <c r="AG11" s="92"/>
      <c r="AH11" s="92">
        <v>0.9</v>
      </c>
      <c r="AI11" s="92">
        <v>0.8</v>
      </c>
      <c r="AJ11" s="92">
        <v>0.6</v>
      </c>
      <c r="AK11" s="92">
        <v>0.7</v>
      </c>
      <c r="AL11" s="92" t="s">
        <v>213</v>
      </c>
      <c r="AM11" s="92"/>
      <c r="AN11" s="92"/>
      <c r="AO11" s="92"/>
      <c r="AP11" s="92"/>
      <c r="AQ11" s="92"/>
      <c r="AR11" s="92"/>
      <c r="AS11" s="92"/>
      <c r="AT11" s="92"/>
      <c r="AU11" s="92"/>
      <c r="AV11" s="92"/>
    </row>
    <row r="12" spans="1:48">
      <c r="A12" s="84" t="s">
        <v>211</v>
      </c>
      <c r="B12" s="62"/>
      <c r="C12" s="91">
        <f>SUM(C4:C11)</f>
        <v>7.5937999999999999</v>
      </c>
      <c r="D12" s="91">
        <f t="shared" ref="D12:AV12" si="0">SUM(D4:D11)</f>
        <v>6.0117999999999991</v>
      </c>
      <c r="E12" s="91">
        <f t="shared" si="0"/>
        <v>7.8585000000000003</v>
      </c>
      <c r="F12" s="91">
        <f t="shared" si="0"/>
        <v>5.4700000000000006</v>
      </c>
      <c r="G12" s="91">
        <f t="shared" si="0"/>
        <v>9.1567999999999987</v>
      </c>
      <c r="H12" s="91">
        <f t="shared" si="0"/>
        <v>7.5367999999999995</v>
      </c>
      <c r="I12" s="91">
        <f t="shared" si="0"/>
        <v>5.8518000000000008</v>
      </c>
      <c r="J12" s="91">
        <f t="shared" si="0"/>
        <v>8.4234999999999989</v>
      </c>
      <c r="K12" s="91">
        <f t="shared" si="0"/>
        <v>6.1384999999999996</v>
      </c>
      <c r="L12" s="91">
        <f t="shared" si="0"/>
        <v>6.6818</v>
      </c>
      <c r="M12" s="91">
        <f t="shared" si="0"/>
        <v>4.2</v>
      </c>
      <c r="N12" s="91">
        <f t="shared" si="0"/>
        <v>6.926800000000001</v>
      </c>
      <c r="O12" s="91">
        <f t="shared" si="0"/>
        <v>6.9390000000000001</v>
      </c>
      <c r="P12" s="91">
        <f t="shared" si="0"/>
        <v>7.9284999999999997</v>
      </c>
      <c r="Q12" s="91">
        <f t="shared" si="0"/>
        <v>0</v>
      </c>
      <c r="R12" s="91">
        <f t="shared" si="0"/>
        <v>6.1317999999999993</v>
      </c>
      <c r="S12" s="91">
        <f t="shared" si="0"/>
        <v>6.0590000000000002</v>
      </c>
      <c r="T12" s="91">
        <f t="shared" si="0"/>
        <v>2.105</v>
      </c>
      <c r="U12" s="91">
        <f t="shared" si="0"/>
        <v>4.5949999999999998</v>
      </c>
      <c r="V12" s="91">
        <f t="shared" si="0"/>
        <v>8.4118000000000013</v>
      </c>
      <c r="W12" s="91">
        <f t="shared" si="0"/>
        <v>6.4590000000000014</v>
      </c>
      <c r="X12" s="91">
        <f t="shared" si="0"/>
        <v>6.5088000000000008</v>
      </c>
      <c r="Y12" s="91">
        <f t="shared" si="0"/>
        <v>4.9550000000000001</v>
      </c>
      <c r="Z12" s="91">
        <f t="shared" si="0"/>
        <v>5.3738000000000001</v>
      </c>
      <c r="AA12" s="91">
        <f t="shared" si="0"/>
        <v>6.9018000000000006</v>
      </c>
      <c r="AB12" s="91">
        <f t="shared" si="0"/>
        <v>3.5068000000000001</v>
      </c>
      <c r="AC12" s="91">
        <f t="shared" si="0"/>
        <v>6.9917999999999996</v>
      </c>
      <c r="AD12" s="91">
        <f t="shared" si="0"/>
        <v>6.2338000000000005</v>
      </c>
      <c r="AE12" s="91">
        <f t="shared" si="0"/>
        <v>0</v>
      </c>
      <c r="AF12" s="91">
        <f t="shared" si="0"/>
        <v>2.875</v>
      </c>
      <c r="AG12" s="91">
        <f t="shared" si="0"/>
        <v>0</v>
      </c>
      <c r="AH12" s="91">
        <f t="shared" si="0"/>
        <v>7.7368000000000006</v>
      </c>
      <c r="AI12" s="91">
        <f t="shared" si="0"/>
        <v>7.1568000000000005</v>
      </c>
      <c r="AJ12" s="91">
        <f t="shared" si="0"/>
        <v>2.2200000000000002</v>
      </c>
      <c r="AK12" s="91">
        <f t="shared" si="0"/>
        <v>7.4385000000000003</v>
      </c>
      <c r="AL12" s="91">
        <f t="shared" si="0"/>
        <v>0</v>
      </c>
      <c r="AM12" s="91">
        <f t="shared" si="0"/>
        <v>0</v>
      </c>
      <c r="AN12" s="91">
        <f t="shared" si="0"/>
        <v>0</v>
      </c>
      <c r="AO12" s="91">
        <f t="shared" si="0"/>
        <v>0</v>
      </c>
      <c r="AP12" s="91">
        <f t="shared" si="0"/>
        <v>0</v>
      </c>
      <c r="AQ12" s="91">
        <f t="shared" si="0"/>
        <v>0</v>
      </c>
      <c r="AR12" s="91">
        <f t="shared" si="0"/>
        <v>0</v>
      </c>
      <c r="AS12" s="91">
        <f t="shared" si="0"/>
        <v>0</v>
      </c>
      <c r="AT12" s="91">
        <f t="shared" si="0"/>
        <v>0</v>
      </c>
      <c r="AU12" s="91">
        <f t="shared" si="0"/>
        <v>0</v>
      </c>
      <c r="AV12" s="91">
        <f t="shared" si="0"/>
        <v>0</v>
      </c>
    </row>
    <row r="13" spans="1:48">
      <c r="B13" s="62"/>
    </row>
    <row r="14" spans="1:48">
      <c r="B14" s="62"/>
    </row>
    <row r="15" spans="1:48">
      <c r="B15" s="62"/>
    </row>
    <row r="16" spans="1:48">
      <c r="B16" s="62"/>
    </row>
    <row r="17" spans="2:2">
      <c r="B17" s="62"/>
    </row>
    <row r="18" spans="2:2">
      <c r="B18" s="62"/>
    </row>
    <row r="19" spans="2:2">
      <c r="B19" s="62"/>
    </row>
    <row r="20" spans="2:2">
      <c r="B20" s="62"/>
    </row>
    <row r="21" spans="2:2">
      <c r="B21" s="62"/>
    </row>
    <row r="22" spans="2:2">
      <c r="B22" s="62"/>
    </row>
    <row r="23" spans="2:2">
      <c r="B23" s="62"/>
    </row>
    <row r="24" spans="2:2">
      <c r="B24" s="62"/>
    </row>
    <row r="25" spans="2:2">
      <c r="B25" s="62"/>
    </row>
    <row r="26" spans="2:2">
      <c r="B26" s="62"/>
    </row>
    <row r="27" spans="2:2">
      <c r="B27" s="62"/>
    </row>
    <row r="28" spans="2:2">
      <c r="B28" s="62"/>
    </row>
    <row r="29" spans="2:2">
      <c r="B29" s="62"/>
    </row>
    <row r="30" spans="2:2">
      <c r="B30" s="62"/>
    </row>
    <row r="31" spans="2:2">
      <c r="B31" s="62"/>
    </row>
    <row r="32" spans="2:2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 TERMO.</vt:lpstr>
      <vt:lpstr>MAQUETA DE EST. Y DIN.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2010-03-26T21:27:36Z</dcterms:modified>
</cp:coreProperties>
</file>